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</sheets>
  <calcPr calcId="144525"/>
</workbook>
</file>

<file path=xl/calcChain.xml><?xml version="1.0" encoding="utf-8"?>
<calcChain xmlns="http://schemas.openxmlformats.org/spreadsheetml/2006/main">
  <c r="K246" i="1"/>
  <c r="I246"/>
  <c r="G246"/>
  <c r="E246"/>
  <c r="I234"/>
  <c r="G234"/>
  <c r="E234"/>
  <c r="J234" s="1"/>
  <c r="I233"/>
  <c r="G233"/>
  <c r="E233"/>
  <c r="J233" s="1"/>
  <c r="I232"/>
  <c r="G232"/>
  <c r="E232"/>
  <c r="I231"/>
  <c r="G231"/>
  <c r="E231"/>
  <c r="I230"/>
  <c r="G230"/>
  <c r="E230"/>
  <c r="J230" s="1"/>
  <c r="I229"/>
  <c r="G229"/>
  <c r="E229"/>
  <c r="J229" s="1"/>
  <c r="I228"/>
  <c r="G228"/>
  <c r="E228"/>
  <c r="I227"/>
  <c r="G227"/>
  <c r="E227"/>
  <c r="I226"/>
  <c r="G226"/>
  <c r="E226"/>
  <c r="J226" s="1"/>
  <c r="I225"/>
  <c r="G225"/>
  <c r="E225"/>
  <c r="J225" s="1"/>
  <c r="I224"/>
  <c r="G224"/>
  <c r="E224"/>
  <c r="I223"/>
  <c r="G223"/>
  <c r="E223"/>
  <c r="I222"/>
  <c r="G222"/>
  <c r="E222"/>
  <c r="J222" s="1"/>
  <c r="I221"/>
  <c r="G221"/>
  <c r="E221"/>
  <c r="J221" s="1"/>
  <c r="I220"/>
  <c r="G220"/>
  <c r="E220"/>
  <c r="I219"/>
  <c r="G219"/>
  <c r="E219"/>
  <c r="I218"/>
  <c r="G218"/>
  <c r="E218"/>
  <c r="J218" s="1"/>
  <c r="I217"/>
  <c r="G217"/>
  <c r="E217"/>
  <c r="J217" s="1"/>
  <c r="I216"/>
  <c r="G216"/>
  <c r="E216"/>
  <c r="I215"/>
  <c r="G215"/>
  <c r="E215"/>
  <c r="I214"/>
  <c r="G214"/>
  <c r="E214"/>
  <c r="J214" s="1"/>
  <c r="I213"/>
  <c r="G213"/>
  <c r="E213"/>
  <c r="J213" s="1"/>
  <c r="I212"/>
  <c r="G212"/>
  <c r="E212"/>
  <c r="I211"/>
  <c r="G211"/>
  <c r="E211"/>
  <c r="I210"/>
  <c r="G210"/>
  <c r="E210"/>
  <c r="J210" s="1"/>
  <c r="I209"/>
  <c r="G209"/>
  <c r="E209"/>
  <c r="J209" s="1"/>
  <c r="J211" l="1"/>
  <c r="J215"/>
  <c r="J219"/>
  <c r="J223"/>
  <c r="J227"/>
  <c r="J231"/>
  <c r="J212"/>
  <c r="J216"/>
  <c r="J220"/>
  <c r="J224"/>
  <c r="J228"/>
  <c r="J232"/>
  <c r="L246"/>
  <c r="I197"/>
  <c r="G197"/>
  <c r="E197"/>
  <c r="I196"/>
  <c r="G196"/>
  <c r="E196"/>
  <c r="I195"/>
  <c r="G195"/>
  <c r="E195"/>
  <c r="I194"/>
  <c r="G194"/>
  <c r="E194"/>
  <c r="I193"/>
  <c r="G193"/>
  <c r="E193"/>
  <c r="I192"/>
  <c r="G192"/>
  <c r="E192"/>
  <c r="I191"/>
  <c r="G191"/>
  <c r="E191"/>
  <c r="I190"/>
  <c r="G190"/>
  <c r="E190"/>
  <c r="I189"/>
  <c r="G189"/>
  <c r="E189"/>
  <c r="I188"/>
  <c r="G188"/>
  <c r="E188"/>
  <c r="I187"/>
  <c r="G187"/>
  <c r="E187"/>
  <c r="I186"/>
  <c r="G186"/>
  <c r="E186"/>
  <c r="I185"/>
  <c r="G185"/>
  <c r="E185"/>
  <c r="I184"/>
  <c r="G184"/>
  <c r="E184"/>
  <c r="I183"/>
  <c r="G183"/>
  <c r="E183"/>
  <c r="I182"/>
  <c r="G182"/>
  <c r="E182"/>
  <c r="I181"/>
  <c r="G181"/>
  <c r="E181"/>
  <c r="I180"/>
  <c r="G180"/>
  <c r="E180"/>
  <c r="I179"/>
  <c r="G179"/>
  <c r="E179"/>
  <c r="I178"/>
  <c r="G178"/>
  <c r="E178"/>
  <c r="J179" l="1"/>
  <c r="J183"/>
  <c r="J187"/>
  <c r="J191"/>
  <c r="J195"/>
  <c r="J180"/>
  <c r="J184"/>
  <c r="J188"/>
  <c r="J192"/>
  <c r="J196"/>
  <c r="J181"/>
  <c r="J185"/>
  <c r="J189"/>
  <c r="J193"/>
  <c r="J197"/>
  <c r="J178"/>
  <c r="J182"/>
  <c r="J186"/>
  <c r="J190"/>
  <c r="J194"/>
  <c r="I167"/>
  <c r="G167"/>
  <c r="E167"/>
  <c r="I166"/>
  <c r="G166"/>
  <c r="E166"/>
  <c r="I165"/>
  <c r="G165"/>
  <c r="E165"/>
  <c r="I164"/>
  <c r="G164"/>
  <c r="E164"/>
  <c r="I163"/>
  <c r="G163"/>
  <c r="E163"/>
  <c r="J165" l="1"/>
  <c r="J166"/>
  <c r="J163"/>
  <c r="J167"/>
  <c r="J164"/>
  <c r="I150"/>
  <c r="G150"/>
  <c r="E150"/>
  <c r="I149"/>
  <c r="G149"/>
  <c r="E149"/>
  <c r="I148"/>
  <c r="G148"/>
  <c r="E148"/>
  <c r="I147"/>
  <c r="G147"/>
  <c r="E147"/>
  <c r="I146"/>
  <c r="G146"/>
  <c r="E146"/>
  <c r="I145"/>
  <c r="G145"/>
  <c r="E145"/>
  <c r="I144"/>
  <c r="G144"/>
  <c r="E144"/>
  <c r="I143"/>
  <c r="G143"/>
  <c r="E143"/>
  <c r="I142"/>
  <c r="G142"/>
  <c r="E142"/>
  <c r="I141"/>
  <c r="G141"/>
  <c r="E141"/>
  <c r="I140"/>
  <c r="G140"/>
  <c r="E140"/>
  <c r="I139"/>
  <c r="G139"/>
  <c r="E139"/>
  <c r="I138"/>
  <c r="G138"/>
  <c r="E138"/>
  <c r="I137"/>
  <c r="G137"/>
  <c r="E137"/>
  <c r="I136"/>
  <c r="G136"/>
  <c r="E136"/>
  <c r="I135"/>
  <c r="G135"/>
  <c r="E135"/>
  <c r="I134"/>
  <c r="G134"/>
  <c r="E134"/>
  <c r="I133"/>
  <c r="G133"/>
  <c r="E133"/>
  <c r="J135" l="1"/>
  <c r="J139"/>
  <c r="J143"/>
  <c r="J147"/>
  <c r="J144"/>
  <c r="J148"/>
  <c r="J136"/>
  <c r="J140"/>
  <c r="J133"/>
  <c r="J137"/>
  <c r="J141"/>
  <c r="J145"/>
  <c r="J149"/>
  <c r="J134"/>
  <c r="J138"/>
  <c r="J142"/>
  <c r="J146"/>
  <c r="J150"/>
  <c r="I261"/>
  <c r="G261"/>
  <c r="E261"/>
  <c r="K260"/>
  <c r="I260"/>
  <c r="G260"/>
  <c r="E260"/>
  <c r="K259"/>
  <c r="I259"/>
  <c r="G259"/>
  <c r="E259"/>
  <c r="I120"/>
  <c r="G120"/>
  <c r="E120"/>
  <c r="I119"/>
  <c r="G119"/>
  <c r="E119"/>
  <c r="J119" s="1"/>
  <c r="I118"/>
  <c r="G118"/>
  <c r="E118"/>
  <c r="I117"/>
  <c r="G117"/>
  <c r="E117"/>
  <c r="I116"/>
  <c r="G116"/>
  <c r="E116"/>
  <c r="I115"/>
  <c r="G115"/>
  <c r="E115"/>
  <c r="J115" s="1"/>
  <c r="I114"/>
  <c r="G114"/>
  <c r="E114"/>
  <c r="I113"/>
  <c r="G113"/>
  <c r="E113"/>
  <c r="I112"/>
  <c r="G112"/>
  <c r="E112"/>
  <c r="I111"/>
  <c r="G111"/>
  <c r="E111"/>
  <c r="J111" s="1"/>
  <c r="I110"/>
  <c r="G110"/>
  <c r="E110"/>
  <c r="I109"/>
  <c r="G109"/>
  <c r="E109"/>
  <c r="I108"/>
  <c r="G108"/>
  <c r="E108"/>
  <c r="J116" l="1"/>
  <c r="J109"/>
  <c r="J113"/>
  <c r="J117"/>
  <c r="J108"/>
  <c r="J112"/>
  <c r="J120"/>
  <c r="J110"/>
  <c r="J114"/>
  <c r="J118"/>
  <c r="L259"/>
  <c r="L260"/>
  <c r="I100"/>
  <c r="G100"/>
  <c r="E100"/>
  <c r="J100" s="1"/>
  <c r="I99"/>
  <c r="G99"/>
  <c r="E99"/>
  <c r="I98"/>
  <c r="G98"/>
  <c r="E98"/>
  <c r="I97"/>
  <c r="G97"/>
  <c r="E97"/>
  <c r="I96"/>
  <c r="G96"/>
  <c r="E96"/>
  <c r="J96" s="1"/>
  <c r="I95"/>
  <c r="G95"/>
  <c r="E95"/>
  <c r="I94"/>
  <c r="G94"/>
  <c r="E94"/>
  <c r="I93"/>
  <c r="G93"/>
  <c r="E93"/>
  <c r="I92"/>
  <c r="G92"/>
  <c r="E92"/>
  <c r="J92" s="1"/>
  <c r="I91"/>
  <c r="G91"/>
  <c r="E91"/>
  <c r="I90"/>
  <c r="G90"/>
  <c r="E90"/>
  <c r="I89"/>
  <c r="G89"/>
  <c r="E89"/>
  <c r="I88"/>
  <c r="G88"/>
  <c r="E88"/>
  <c r="J88" s="1"/>
  <c r="I87"/>
  <c r="G87"/>
  <c r="E87"/>
  <c r="I86"/>
  <c r="G86"/>
  <c r="E86"/>
  <c r="I85"/>
  <c r="G85"/>
  <c r="E85"/>
  <c r="I84"/>
  <c r="G84"/>
  <c r="E84"/>
  <c r="J84" s="1"/>
  <c r="I83"/>
  <c r="G83"/>
  <c r="E83"/>
  <c r="I82"/>
  <c r="G82"/>
  <c r="E82"/>
  <c r="I81"/>
  <c r="G81"/>
  <c r="E81"/>
  <c r="I80"/>
  <c r="G80"/>
  <c r="E80"/>
  <c r="J80" s="1"/>
  <c r="I79"/>
  <c r="G79"/>
  <c r="E79"/>
  <c r="I78"/>
  <c r="G78"/>
  <c r="E78"/>
  <c r="J81" l="1"/>
  <c r="J85"/>
  <c r="J89"/>
  <c r="J93"/>
  <c r="J97"/>
  <c r="J78"/>
  <c r="J82"/>
  <c r="J86"/>
  <c r="J90"/>
  <c r="J94"/>
  <c r="J98"/>
  <c r="J79"/>
  <c r="J83"/>
  <c r="J87"/>
  <c r="J91"/>
  <c r="J95"/>
  <c r="J99"/>
  <c r="I64"/>
  <c r="G64"/>
  <c r="E64"/>
  <c r="J64" s="1"/>
  <c r="I63"/>
  <c r="G63"/>
  <c r="E63"/>
  <c r="J63" s="1"/>
  <c r="I62"/>
  <c r="G62"/>
  <c r="E62"/>
  <c r="I61"/>
  <c r="G61"/>
  <c r="E61"/>
  <c r="I60"/>
  <c r="G60"/>
  <c r="E60"/>
  <c r="J60" s="1"/>
  <c r="I59"/>
  <c r="G59"/>
  <c r="E59"/>
  <c r="J59" s="1"/>
  <c r="I58"/>
  <c r="G58"/>
  <c r="E58"/>
  <c r="I57"/>
  <c r="G57"/>
  <c r="E57"/>
  <c r="I56"/>
  <c r="G56"/>
  <c r="E56"/>
  <c r="J56" s="1"/>
  <c r="I55"/>
  <c r="G55"/>
  <c r="E55"/>
  <c r="J55" s="1"/>
  <c r="I54"/>
  <c r="G54"/>
  <c r="E54"/>
  <c r="I53"/>
  <c r="G53"/>
  <c r="E53"/>
  <c r="I52"/>
  <c r="G52"/>
  <c r="E52"/>
  <c r="J52" s="1"/>
  <c r="I51"/>
  <c r="G51"/>
  <c r="E51"/>
  <c r="J51" s="1"/>
  <c r="I50"/>
  <c r="G50"/>
  <c r="E50"/>
  <c r="I49"/>
  <c r="G49"/>
  <c r="E49"/>
  <c r="I48"/>
  <c r="G48"/>
  <c r="E48"/>
  <c r="J48" s="1"/>
  <c r="I47"/>
  <c r="G47"/>
  <c r="E47"/>
  <c r="J47" s="1"/>
  <c r="I46"/>
  <c r="G46"/>
  <c r="E46"/>
  <c r="I45"/>
  <c r="G45"/>
  <c r="E45"/>
  <c r="I44"/>
  <c r="G44"/>
  <c r="E44"/>
  <c r="J44" s="1"/>
  <c r="I43"/>
  <c r="G43"/>
  <c r="E43"/>
  <c r="J43" s="1"/>
  <c r="I42"/>
  <c r="G42"/>
  <c r="E42"/>
  <c r="I41"/>
  <c r="G41"/>
  <c r="E41"/>
  <c r="I40"/>
  <c r="G40"/>
  <c r="E40"/>
  <c r="J40" s="1"/>
  <c r="I39"/>
  <c r="G39"/>
  <c r="E39"/>
  <c r="J39" s="1"/>
  <c r="I38"/>
  <c r="G38"/>
  <c r="E38"/>
  <c r="I37"/>
  <c r="G37"/>
  <c r="E37"/>
  <c r="I36"/>
  <c r="G36"/>
  <c r="E36"/>
  <c r="J36" s="1"/>
  <c r="I35"/>
  <c r="G35"/>
  <c r="E35"/>
  <c r="J35" s="1"/>
  <c r="I34"/>
  <c r="G34"/>
  <c r="E34"/>
  <c r="I33"/>
  <c r="G33"/>
  <c r="E33"/>
  <c r="I32"/>
  <c r="G32"/>
  <c r="E32"/>
  <c r="J32" s="1"/>
  <c r="I31"/>
  <c r="G31"/>
  <c r="E31"/>
  <c r="J31" s="1"/>
  <c r="I29"/>
  <c r="G29"/>
  <c r="E29"/>
  <c r="I28"/>
  <c r="G28"/>
  <c r="E28"/>
  <c r="I27"/>
  <c r="G27"/>
  <c r="E27"/>
  <c r="J27" s="1"/>
  <c r="I26"/>
  <c r="G26"/>
  <c r="E26"/>
  <c r="J26" s="1"/>
  <c r="I25"/>
  <c r="G25"/>
  <c r="E25"/>
  <c r="I24"/>
  <c r="G24"/>
  <c r="E24"/>
  <c r="I23"/>
  <c r="G23"/>
  <c r="E23"/>
  <c r="J23" s="1"/>
  <c r="I22"/>
  <c r="G22"/>
  <c r="E22"/>
  <c r="J22" s="1"/>
  <c r="I21"/>
  <c r="G21"/>
  <c r="E21"/>
  <c r="I20"/>
  <c r="G20"/>
  <c r="E20"/>
  <c r="I19"/>
  <c r="G19"/>
  <c r="E19"/>
  <c r="J19" s="1"/>
  <c r="I18"/>
  <c r="G18"/>
  <c r="E18"/>
  <c r="J18" s="1"/>
  <c r="I17"/>
  <c r="G17"/>
  <c r="E17"/>
  <c r="I16"/>
  <c r="G16"/>
  <c r="E16"/>
  <c r="I15"/>
  <c r="G15"/>
  <c r="E15"/>
  <c r="J15" s="1"/>
  <c r="I14"/>
  <c r="G14"/>
  <c r="E14"/>
  <c r="J14" s="1"/>
  <c r="I13"/>
  <c r="G13"/>
  <c r="E13"/>
  <c r="I12"/>
  <c r="G12"/>
  <c r="E12"/>
  <c r="I11"/>
  <c r="G11"/>
  <c r="E11"/>
  <c r="J11" s="1"/>
  <c r="J13" l="1"/>
  <c r="J17"/>
  <c r="J21"/>
  <c r="J34"/>
  <c r="J38"/>
  <c r="J42"/>
  <c r="J46"/>
  <c r="J50"/>
  <c r="J54"/>
  <c r="J58"/>
  <c r="J62"/>
  <c r="J25"/>
  <c r="J29"/>
  <c r="J12"/>
  <c r="J16"/>
  <c r="J20"/>
  <c r="J24"/>
  <c r="J28"/>
  <c r="J33"/>
  <c r="J37"/>
  <c r="J41"/>
  <c r="J45"/>
  <c r="J49"/>
  <c r="J53"/>
  <c r="J57"/>
  <c r="J61"/>
</calcChain>
</file>

<file path=xl/sharedStrings.xml><?xml version="1.0" encoding="utf-8"?>
<sst xmlns="http://schemas.openxmlformats.org/spreadsheetml/2006/main" count="903" uniqueCount="288">
  <si>
    <t>T.C.</t>
  </si>
  <si>
    <t>FIRAT ÜNİVERSİTESİ</t>
  </si>
  <si>
    <t>EĞİTİM BİLİMLERİ ENSTİTÜSÜ</t>
  </si>
  <si>
    <t>SINAV TUTANAĞI</t>
  </si>
  <si>
    <t>Anabilim Dalı</t>
  </si>
  <si>
    <t>BÖTE</t>
  </si>
  <si>
    <t>Programı</t>
  </si>
  <si>
    <t xml:space="preserve">YÜKSEK LİSANS                                                         </t>
  </si>
  <si>
    <t>Sıra No</t>
  </si>
  <si>
    <t>Adı Soyadı</t>
  </si>
  <si>
    <t>Bilim Dalı</t>
  </si>
  <si>
    <t>(1)Yab.Dil</t>
  </si>
  <si>
    <t xml:space="preserve">  (2)   ALES </t>
  </si>
  <si>
    <t xml:space="preserve">   (3) LİSANS</t>
  </si>
  <si>
    <t>Bilim Sınavı Notu</t>
  </si>
  <si>
    <t>BAŞARILI /BAŞARISIZ</t>
  </si>
  <si>
    <t>Notu</t>
  </si>
  <si>
    <t>0.20%</t>
  </si>
  <si>
    <t>0.55%</t>
  </si>
  <si>
    <t>SONUÇ</t>
  </si>
  <si>
    <t>YUSUF KALINKARA</t>
  </si>
  <si>
    <t>ASİL</t>
  </si>
  <si>
    <t>SEDA ÖZER</t>
  </si>
  <si>
    <t>FULYA ÖZER</t>
  </si>
  <si>
    <t>AYŞE GÜL</t>
  </si>
  <si>
    <t>HÜSNÜ ÇAĞLAK</t>
  </si>
  <si>
    <t>AHMET TARIK KARAÇORLU</t>
  </si>
  <si>
    <t>MİYASE PEKTAŞ</t>
  </si>
  <si>
    <t>UMİT ÇELİK</t>
  </si>
  <si>
    <t>MEHMET EMİN HANGÜN</t>
  </si>
  <si>
    <t>EBUZER ALTUNGÖK</t>
  </si>
  <si>
    <t>ÖNER AYTAŞ</t>
  </si>
  <si>
    <t>NURİ SÖNMEZ</t>
  </si>
  <si>
    <t>ESMA UZUN</t>
  </si>
  <si>
    <t>YEDEK</t>
  </si>
  <si>
    <t>EDA YILDIZ</t>
  </si>
  <si>
    <t>NİYAZİ ÖZDEMİR</t>
  </si>
  <si>
    <t>ZEYNEP YILDIZ</t>
  </si>
  <si>
    <t>İLYAS AKKUŞ</t>
  </si>
  <si>
    <t>HAKAN BÜYÜKDERE</t>
  </si>
  <si>
    <t>OSMAN ASLAN</t>
  </si>
  <si>
    <t>AHMET SAİT AKYILDIZ</t>
  </si>
  <si>
    <t>BURAK KORKMAZ</t>
  </si>
  <si>
    <t>ŞAKİR ENGİN ŞAHİN</t>
  </si>
  <si>
    <t>MELİH AYDIN</t>
  </si>
  <si>
    <t>MEHMET ŞÜKRÜ DEMİROL</t>
  </si>
  <si>
    <t>SUNAY FEYDA UĞRAŞ</t>
  </si>
  <si>
    <t>Başarısız</t>
  </si>
  <si>
    <t>DAHA ORHAN</t>
  </si>
  <si>
    <t>MEHMET GALİÇ</t>
  </si>
  <si>
    <t>GÖKHAN KÜÇÜK</t>
  </si>
  <si>
    <t>DUYGU KUTLU</t>
  </si>
  <si>
    <t>AHMET BULUT</t>
  </si>
  <si>
    <t>IŞIL ÖZGE ERDOĞAN</t>
  </si>
  <si>
    <t>SELİN GÜNGÖR</t>
  </si>
  <si>
    <t>ŞEYDA DİLEK</t>
  </si>
  <si>
    <t>MUSTAFA ALİ GÜLER</t>
  </si>
  <si>
    <t>MEHMET YILDIRIM</t>
  </si>
  <si>
    <t>AYKUT AYDEMİR</t>
  </si>
  <si>
    <t>SEVAL KUŞÇİ</t>
  </si>
  <si>
    <t>ANIL ÜSTÜNDAĞ</t>
  </si>
  <si>
    <t>MEVLÜT ÖZDEMİR</t>
  </si>
  <si>
    <t>BİLAL DENİZCİ</t>
  </si>
  <si>
    <t>AYŞE DEMİRKAYA</t>
  </si>
  <si>
    <t>NAGEHAN KALKAN</t>
  </si>
  <si>
    <t>SİBEL ÖZASLAN</t>
  </si>
  <si>
    <t>ESRA ÇİFTÇİ</t>
  </si>
  <si>
    <t>ÖMER ÇAKIR</t>
  </si>
  <si>
    <t>YUNUS YÜNGÜL</t>
  </si>
  <si>
    <t>SERDAL BULANIK</t>
  </si>
  <si>
    <t>İRFAN GÜDER</t>
  </si>
  <si>
    <t>MEVLÜT TUTGUN</t>
  </si>
  <si>
    <t>Girmedi</t>
  </si>
  <si>
    <t>MEHMET YAVUZ</t>
  </si>
  <si>
    <t>ZÜLFÜ ALANOĞLU</t>
  </si>
  <si>
    <t>HAKAN ARAL</t>
  </si>
  <si>
    <t>ERHAN YILDIRIM</t>
  </si>
  <si>
    <t>ADEM KUZU</t>
  </si>
  <si>
    <t>EĞİTİM PROGRAMLARI VE ÖĞRETİM</t>
  </si>
  <si>
    <t>YÜKSEK LİSANS</t>
  </si>
  <si>
    <t>Başvuru Sıra No</t>
  </si>
  <si>
    <t>MERVE ÖZTÜRK</t>
  </si>
  <si>
    <t>E.P.Ö</t>
  </si>
  <si>
    <t>ÖZLEM SAYGILI</t>
  </si>
  <si>
    <t>MEHMET PORGALI</t>
  </si>
  <si>
    <t>MURAT PALO</t>
  </si>
  <si>
    <t>KÜBRA YAVAŞ</t>
  </si>
  <si>
    <t>NESLİHAN DURAK</t>
  </si>
  <si>
    <t>HALİL ASLAN</t>
  </si>
  <si>
    <t>YUNUS EMRE BAYSAL</t>
  </si>
  <si>
    <t>LOKMAN BAŞARAN</t>
  </si>
  <si>
    <t>BAŞARISIZ</t>
  </si>
  <si>
    <t>BEKİR KAYA</t>
  </si>
  <si>
    <t>EROL UHRAY</t>
  </si>
  <si>
    <t>MURAT DEMİR</t>
  </si>
  <si>
    <t>OSMAN AYDIN</t>
  </si>
  <si>
    <t>ÖZGÜR ÜSTÜNDAĞ</t>
  </si>
  <si>
    <t>İPEK ALTUN</t>
  </si>
  <si>
    <t>FULYA PINAR KAPIKIRAN</t>
  </si>
  <si>
    <t>FİGEN  ÜZEL</t>
  </si>
  <si>
    <t>ABDULLAH PİRİNÇÇİ</t>
  </si>
  <si>
    <t>ÖMÜR  ÖZTÜRK</t>
  </si>
  <si>
    <t>LEYLA BAYRAM</t>
  </si>
  <si>
    <t>AYŞE BAZANCİR</t>
  </si>
  <si>
    <t>MELEK YENİSU</t>
  </si>
  <si>
    <t>NEŞE ÖZDEMİR</t>
  </si>
  <si>
    <t>E.Y.T</t>
  </si>
  <si>
    <t>Başvuru Sırası</t>
  </si>
  <si>
    <t>2013-2014 Bahar Dönemi</t>
  </si>
  <si>
    <t>BAŞARI
 SIRASI</t>
  </si>
  <si>
    <t>ELVAN ELANUR TOPER</t>
  </si>
  <si>
    <t>YUSUF CELAL EROL</t>
  </si>
  <si>
    <t>HACER AKHAN</t>
  </si>
  <si>
    <t>ENGİN YILDIRIM</t>
  </si>
  <si>
    <t>FERHAT YILDIRIM</t>
  </si>
  <si>
    <t>CENGİZ YAMAN</t>
  </si>
  <si>
    <t>CANSU YILMAZ</t>
  </si>
  <si>
    <t>BURAK TANYILDIZI</t>
  </si>
  <si>
    <t>ÇİĞDEM ÇAKMAK</t>
  </si>
  <si>
    <t>SERAP YILMAZ</t>
  </si>
  <si>
    <t>HÜSEYİN ENES AY</t>
  </si>
  <si>
    <t>ABDULKADİR ARİFOĞLU</t>
  </si>
  <si>
    <t>FATİH KOCAKAYA</t>
  </si>
  <si>
    <t>EĞİTİM BİLİMLER ENSTİTÜSÜ</t>
  </si>
  <si>
    <t>EĞİTİM YÖNETİM TEFTİŞİ PLANLMASI VE EKONOMİSİ</t>
  </si>
  <si>
    <t>DOKTORA</t>
  </si>
  <si>
    <t>Sınav Tarihi, Saati ve Süresi</t>
  </si>
  <si>
    <t>Mülakat  Sınavı: 06.02.2014 SAAT: 10.00</t>
  </si>
  <si>
    <t xml:space="preserve">   (3)Y. LİSANS</t>
  </si>
  <si>
    <t xml:space="preserve">  (4) YAZILI+SÖZLÜ</t>
  </si>
  <si>
    <t>Sın.Notu</t>
  </si>
  <si>
    <t>ZÜBEYDE YARAŞ</t>
  </si>
  <si>
    <t>OSMAN KOÇAK</t>
  </si>
  <si>
    <t>SERKAN METİN</t>
  </si>
  <si>
    <t>ÖN DEĞERLENDİRMEDEN BAŞARISIZ</t>
  </si>
  <si>
    <t>FEN BİLGİSİ</t>
  </si>
  <si>
    <t>FETHİYE YETİŞ</t>
  </si>
  <si>
    <t>FENBİLGİSİ</t>
  </si>
  <si>
    <t>MURAT BERAT UÇAR</t>
  </si>
  <si>
    <t>SEMİHA KARAHAN</t>
  </si>
  <si>
    <t>NAZLI ÖZKAYA</t>
  </si>
  <si>
    <t>NAZAN BAKIR</t>
  </si>
  <si>
    <t xml:space="preserve">EMRAH ERDEM </t>
  </si>
  <si>
    <t>EMRE ÖZKUL</t>
  </si>
  <si>
    <t>KÜBRA AKINCI</t>
  </si>
  <si>
    <t>BURHAN SİNCAR</t>
  </si>
  <si>
    <t>ESRA ZORBOZAN</t>
  </si>
  <si>
    <t>BURCU ALAN</t>
  </si>
  <si>
    <t>SEVİLAY YÜZGEÇ</t>
  </si>
  <si>
    <t>FİLİZ TAŞ</t>
  </si>
  <si>
    <t>BEGÜM YAVUZ</t>
  </si>
  <si>
    <t>MUHAMMET KILINÇ</t>
  </si>
  <si>
    <t>BARIŞ AKÇADAĞ</t>
  </si>
  <si>
    <t>BÜLENT GÜLTEK</t>
  </si>
  <si>
    <t>AHMET İLHAN TİMURKAN</t>
  </si>
  <si>
    <t>MATEMATİK EĞİTİMİ</t>
  </si>
  <si>
    <t>Başvuru Dönemi</t>
  </si>
  <si>
    <t>2013-2014 BAHAR DÖNEMİ</t>
  </si>
  <si>
    <t xml:space="preserve">    (2)   ALES </t>
  </si>
  <si>
    <t>MUHARREM ÇETİN</t>
  </si>
  <si>
    <t>MATEMATİK</t>
  </si>
  <si>
    <t>BÜLENT  SUNAY</t>
  </si>
  <si>
    <t>ENGİN ÇAĞLAR</t>
  </si>
  <si>
    <t>İBRAHİM ETHEM ÇAĞLAR</t>
  </si>
  <si>
    <t>FIRAT GÜL</t>
  </si>
  <si>
    <t>SINIF ÖĞR</t>
  </si>
  <si>
    <t>ESAT YILDIRIM</t>
  </si>
  <si>
    <t>SINIF ÖĞR.</t>
  </si>
  <si>
    <t>ASIL</t>
  </si>
  <si>
    <t>SEYFİ TEKİN</t>
  </si>
  <si>
    <t>DEMET DÖNDÜ KUTLUTÜRK</t>
  </si>
  <si>
    <t xml:space="preserve">MUSTAFA ACAR </t>
  </si>
  <si>
    <t>MUSTAFA İN</t>
  </si>
  <si>
    <t>HATİCE ŞEYDA BAYRAM</t>
  </si>
  <si>
    <t xml:space="preserve">EMİNE GEÇİM </t>
  </si>
  <si>
    <t>ZEHRA BAYĞIN</t>
  </si>
  <si>
    <t>KÜBRA UYGUR</t>
  </si>
  <si>
    <t>MEHMET SELİM ÇULLU</t>
  </si>
  <si>
    <t>AYGÜL AYYILDIZ</t>
  </si>
  <si>
    <t>EDA BALO</t>
  </si>
  <si>
    <t>TUBA DUYMAZ</t>
  </si>
  <si>
    <t>TUBA ADSIZ</t>
  </si>
  <si>
    <t>ÇOŞKUN BULUT</t>
  </si>
  <si>
    <t>BÜŞRA BAYRAM</t>
  </si>
  <si>
    <t>SİBEL SUNGUR</t>
  </si>
  <si>
    <t>YUSUF NURİ EKİNCİ</t>
  </si>
  <si>
    <t>BETÜL SAYGILI</t>
  </si>
  <si>
    <t>Sosyal Bilgiler Öğretmenliği</t>
  </si>
  <si>
    <t>Başvuru Müracaat Dönemi</t>
  </si>
  <si>
    <t>MEHMET DUMAN</t>
  </si>
  <si>
    <t>Sos. Bil. Öğr.</t>
  </si>
  <si>
    <t>EMRAH ERTÜRK</t>
  </si>
  <si>
    <t>SEVGİ BOZKURT</t>
  </si>
  <si>
    <t>MEHMET İPEK</t>
  </si>
  <si>
    <t>SAHİP YAVUZ</t>
  </si>
  <si>
    <t>ÖNER DURMUŞ</t>
  </si>
  <si>
    <t>HASAN DOĞAN</t>
  </si>
  <si>
    <t xml:space="preserve">YUSUF YÜKSEL </t>
  </si>
  <si>
    <t>ERDİ GÜL</t>
  </si>
  <si>
    <t>OZAN DENİZ</t>
  </si>
  <si>
    <t>KÜRŞAT ALBAYRAK</t>
  </si>
  <si>
    <t>ÖMER EROĞLU</t>
  </si>
  <si>
    <t xml:space="preserve">FİLİZ POLAT </t>
  </si>
  <si>
    <t>MİKAİL ÖZDEMİR</t>
  </si>
  <si>
    <t>YÜCEL ÇAKI</t>
  </si>
  <si>
    <t>MESÜT DOĞAN</t>
  </si>
  <si>
    <t>HADİYE KEVSER ŞAFAK</t>
  </si>
  <si>
    <t>RECEP ARSLAN</t>
  </si>
  <si>
    <t>MÜRSEL ÖZBEK</t>
  </si>
  <si>
    <t>KADER GÜLBAY</t>
  </si>
  <si>
    <t>RASİME AKARSU</t>
  </si>
  <si>
    <t>HÜSEYİN YORULMAZ</t>
  </si>
  <si>
    <t>MEDİNE KARAKAYA</t>
  </si>
  <si>
    <t>İSA POLAT</t>
  </si>
  <si>
    <t>VEDAT YEŞİLDAL</t>
  </si>
  <si>
    <t>ALİ ÖRÜN</t>
  </si>
  <si>
    <t>EVRAK EKSİKLİĞİ</t>
  </si>
  <si>
    <t>KENAN BAŞ</t>
  </si>
  <si>
    <t xml:space="preserve">BAŞARILI </t>
  </si>
  <si>
    <t>EPÖ TEZSİZ II. ÖĞRETİM</t>
  </si>
  <si>
    <t xml:space="preserve">  </t>
  </si>
  <si>
    <t>ŞEYDA AKKAYA</t>
  </si>
  <si>
    <t>EPÖ TEZSİZ II.ÖĞR.</t>
  </si>
  <si>
    <t xml:space="preserve">FATMA ŞAHİN </t>
  </si>
  <si>
    <t xml:space="preserve">ZÜLKÜF MEYDAN </t>
  </si>
  <si>
    <t>SEMİH DUMAN</t>
  </si>
  <si>
    <t>MEHMET  GALİÇ</t>
  </si>
  <si>
    <t>SONER TUNÇ</t>
  </si>
  <si>
    <t>MAHMUT SEZER</t>
  </si>
  <si>
    <t>FETİ AHMET ÇELİK</t>
  </si>
  <si>
    <t>HALİT KUBANÇ</t>
  </si>
  <si>
    <t>MEHTAP ÖZDEMİR</t>
  </si>
  <si>
    <t>HATİCE KAHTALI</t>
  </si>
  <si>
    <t>SADRETTTİN BAYRAM</t>
  </si>
  <si>
    <t>ALİ ATEŞ</t>
  </si>
  <si>
    <t>ZEHRA KUZU</t>
  </si>
  <si>
    <t>GERNAS TANGÜLER</t>
  </si>
  <si>
    <t>ERHAN AKDAĞ</t>
  </si>
  <si>
    <t>ÖZLEM BARUT</t>
  </si>
  <si>
    <t>ZÜLFÜ ÖZKAN</t>
  </si>
  <si>
    <t>ATİLLA KÜÇÜK</t>
  </si>
  <si>
    <t>MEHMET YALÇIN</t>
  </si>
  <si>
    <t>MURAT BERK</t>
  </si>
  <si>
    <t>HEYBET DEMİR</t>
  </si>
  <si>
    <t>FERİT DEMİRBAĞ</t>
  </si>
  <si>
    <t>ÖMER ŞEN</t>
  </si>
  <si>
    <t>HÜSEYİN KIRAN</t>
  </si>
  <si>
    <t>SERKAN BİLİCİ</t>
  </si>
  <si>
    <t>MUSA AYDIN</t>
  </si>
  <si>
    <t>TURGUT UYSAL</t>
  </si>
  <si>
    <t>NAGEHAN ÖZCAN</t>
  </si>
  <si>
    <t>ŞULE BOZ</t>
  </si>
  <si>
    <t>SEYHAN YILDIRIM</t>
  </si>
  <si>
    <t>MUSTAFA YAVUZ</t>
  </si>
  <si>
    <t>TUNCAY ÇIPLAKLIGİL</t>
  </si>
  <si>
    <t>MUSTAFA ŞENER</t>
  </si>
  <si>
    <t>YUSUF GÜNDÜZ</t>
  </si>
  <si>
    <t>AHMET SEFA ERKAN</t>
  </si>
  <si>
    <t>OKTAY ERTÜRK</t>
  </si>
  <si>
    <t>MEHMET KAPLAN</t>
  </si>
  <si>
    <t>FETHİ AYYILDIZ</t>
  </si>
  <si>
    <t>ERCAN UYKUN</t>
  </si>
  <si>
    <t>ÖZMEN YILMAZ</t>
  </si>
  <si>
    <t>MEHMET FURKAN ÖZER</t>
  </si>
  <si>
    <t>MURAT AKGEYİK</t>
  </si>
  <si>
    <t>SERHAT MUTLU CAVLI</t>
  </si>
  <si>
    <t>NEZAHAT DUMAN</t>
  </si>
  <si>
    <t>HIDIR TUNGAÇ</t>
  </si>
  <si>
    <t>FİKRET SEÇGİN</t>
  </si>
  <si>
    <t>MAHMUT İNCE</t>
  </si>
  <si>
    <t>HALUK KARAKAYA</t>
  </si>
  <si>
    <t>ÖMER KÜÇÜKASLAN</t>
  </si>
  <si>
    <t>AHMET YILMAZ</t>
  </si>
  <si>
    <t xml:space="preserve">EBUBEKİR ÇELİK </t>
  </si>
  <si>
    <t>MUSTAFA ÜNÇ</t>
  </si>
  <si>
    <t>MUHAMMED KURCU</t>
  </si>
  <si>
    <t>HASAN DÜZGÜN</t>
  </si>
  <si>
    <t>MAHMUT DEMİRTAŞ</t>
  </si>
  <si>
    <t>HALİL ÇAĞATAY İPEK</t>
  </si>
  <si>
    <t>KESİN KAYIT İÇİN GEREKLİ EVRAKLAR</t>
  </si>
  <si>
    <t>1.Vesikalık Fotoğraf (2 adet)</t>
  </si>
  <si>
    <t>2.Askerlik Belgesinin (Erkek Adaylar İçin) Aslı</t>
  </si>
  <si>
    <r>
      <t xml:space="preserve">NOT: </t>
    </r>
    <r>
      <rPr>
        <sz val="11"/>
        <color theme="1"/>
        <rFont val="Times New Roman"/>
        <family val="1"/>
        <charset val="162"/>
      </rPr>
      <t>Kayıtların şahsen veya noter tasdikli vekaletle yapılması zorunludur.</t>
    </r>
  </si>
  <si>
    <t xml:space="preserve"> KAYIT TARİHLERİ : 12-14 ŞUBAT 2014</t>
  </si>
  <si>
    <t xml:space="preserve">3.Müracaat Sırasında Verilen Evrakların Aslı Gibidir Yapılmış (Enstitümüz Sekreterliğinde) Şekli İle Asılları (Asıllar </t>
  </si>
  <si>
    <t>Kontrol Edildikten Sonra Öğrenciye İade Edilecek)</t>
  </si>
  <si>
    <t xml:space="preserve">4.Tezsiz Y.Lisans öğrencileri kayıt yaptırıp öğrenci numarası aldıktan sonra, öğrenci numarası ile Vakıflar Bankasına </t>
  </si>
  <si>
    <t xml:space="preserve">harç ücretlerini yatırdıktan sonra banka dekontunu Enstitümüz öğrenci işlerine teslim edecekler. 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</si>
</sst>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00"/>
    <numFmt numFmtId="166" formatCode="#,##0.000\ _T_L"/>
  </numFmts>
  <fonts count="31">
    <font>
      <sz val="11"/>
      <color theme="1"/>
      <name val="Calibri"/>
      <family val="2"/>
      <charset val="162"/>
      <scheme val="minor"/>
    </font>
    <font>
      <b/>
      <sz val="9"/>
      <name val="Times New Roman Tur"/>
      <family val="1"/>
      <charset val="162"/>
    </font>
    <font>
      <b/>
      <sz val="9"/>
      <name val="Times New Roman Baltic"/>
      <family val="1"/>
      <charset val="186"/>
    </font>
    <font>
      <sz val="9"/>
      <name val="Arial Tur"/>
      <charset val="162"/>
    </font>
    <font>
      <b/>
      <sz val="9"/>
      <name val="Arial Tur"/>
      <family val="2"/>
      <charset val="162"/>
    </font>
    <font>
      <b/>
      <sz val="9"/>
      <name val="Arial Tur"/>
      <charset val="162"/>
    </font>
    <font>
      <sz val="8"/>
      <name val="Arial Tur"/>
      <family val="2"/>
      <charset val="162"/>
    </font>
    <font>
      <sz val="7"/>
      <name val="Arial Tur"/>
      <family val="2"/>
      <charset val="162"/>
    </font>
    <font>
      <sz val="9"/>
      <name val="Arial Tur"/>
      <family val="2"/>
      <charset val="162"/>
    </font>
    <font>
      <sz val="11"/>
      <name val="Calibri"/>
      <family val="2"/>
      <charset val="162"/>
      <scheme val="minor"/>
    </font>
    <font>
      <b/>
      <sz val="8"/>
      <color rgb="FFFF0000"/>
      <name val="Arial Tur"/>
      <charset val="162"/>
    </font>
    <font>
      <b/>
      <sz val="8"/>
      <name val="Arial Tur"/>
      <charset val="162"/>
    </font>
    <font>
      <b/>
      <sz val="9"/>
      <color rgb="FFFF0000"/>
      <name val="Arial Tur"/>
      <charset val="162"/>
    </font>
    <font>
      <b/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rgb="FFFF0000"/>
      <name val="Arial Tur"/>
      <charset val="162"/>
    </font>
    <font>
      <b/>
      <sz val="7"/>
      <name val="Times New Roman Tur"/>
      <family val="1"/>
      <charset val="162"/>
    </font>
    <font>
      <b/>
      <sz val="7"/>
      <name val="Times New Roman Baltic"/>
      <family val="1"/>
      <charset val="186"/>
    </font>
    <font>
      <sz val="10"/>
      <name val="Arial Tur"/>
      <family val="2"/>
      <charset val="162"/>
    </font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name val="Times New Roman Tur"/>
      <family val="1"/>
      <charset val="162"/>
    </font>
    <font>
      <b/>
      <sz val="8"/>
      <name val="Times New Roman Baltic"/>
      <family val="1"/>
      <charset val="186"/>
    </font>
    <font>
      <sz val="8"/>
      <name val="Arial Tur"/>
      <charset val="162"/>
    </font>
    <font>
      <b/>
      <sz val="8"/>
      <name val="Arial Tur"/>
      <family val="2"/>
      <charset val="162"/>
    </font>
    <font>
      <sz val="8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9" fontId="3" fillId="2" borderId="11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/>
    <xf numFmtId="0" fontId="3" fillId="2" borderId="11" xfId="0" applyFont="1" applyFill="1" applyBorder="1"/>
    <xf numFmtId="4" fontId="9" fillId="2" borderId="11" xfId="0" applyNumberFormat="1" applyFont="1" applyFill="1" applyBorder="1"/>
    <xf numFmtId="0" fontId="3" fillId="2" borderId="11" xfId="0" applyFont="1" applyFill="1" applyBorder="1" applyAlignment="1">
      <alignment horizontal="center"/>
    </xf>
    <xf numFmtId="164" fontId="9" fillId="2" borderId="11" xfId="0" applyNumberFormat="1" applyFont="1" applyFill="1" applyBorder="1"/>
    <xf numFmtId="2" fontId="3" fillId="2" borderId="11" xfId="0" applyNumberFormat="1" applyFont="1" applyFill="1" applyBorder="1" applyAlignment="1">
      <alignment horizontal="center"/>
    </xf>
    <xf numFmtId="165" fontId="3" fillId="2" borderId="11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shrinkToFit="1"/>
    </xf>
    <xf numFmtId="4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164" fontId="9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left" shrinkToFit="1"/>
    </xf>
    <xf numFmtId="0" fontId="11" fillId="2" borderId="1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shrinkToFit="1"/>
    </xf>
    <xf numFmtId="166" fontId="3" fillId="2" borderId="11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shrinkToFit="1"/>
    </xf>
    <xf numFmtId="0" fontId="8" fillId="2" borderId="11" xfId="0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166" fontId="8" fillId="2" borderId="11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165" fontId="8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66" fontId="9" fillId="2" borderId="11" xfId="0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13" fillId="0" borderId="11" xfId="0" applyFont="1" applyBorder="1" applyAlignment="1">
      <alignment horizontal="center"/>
    </xf>
    <xf numFmtId="0" fontId="0" fillId="0" borderId="0" xfId="0" applyFont="1" applyBorder="1"/>
    <xf numFmtId="0" fontId="3" fillId="0" borderId="3" xfId="0" applyFont="1" applyBorder="1"/>
    <xf numFmtId="0" fontId="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left" shrinkToFit="1"/>
    </xf>
    <xf numFmtId="0" fontId="3" fillId="0" borderId="11" xfId="0" applyFont="1" applyBorder="1" applyAlignment="1">
      <alignment horizontal="center" shrinkToFit="1"/>
    </xf>
    <xf numFmtId="4" fontId="3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shrinkToFit="1"/>
    </xf>
    <xf numFmtId="0" fontId="3" fillId="2" borderId="10" xfId="0" applyFont="1" applyFill="1" applyBorder="1"/>
    <xf numFmtId="0" fontId="12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8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left" shrinkToFit="1"/>
    </xf>
    <xf numFmtId="0" fontId="19" fillId="2" borderId="11" xfId="0" applyFont="1" applyFill="1" applyBorder="1"/>
    <xf numFmtId="4" fontId="19" fillId="2" borderId="11" xfId="0" applyNumberFormat="1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164" fontId="19" fillId="2" borderId="11" xfId="0" applyNumberFormat="1" applyFont="1" applyFill="1" applyBorder="1" applyAlignment="1">
      <alignment horizontal="center"/>
    </xf>
    <xf numFmtId="2" fontId="19" fillId="2" borderId="11" xfId="0" applyNumberFormat="1" applyFont="1" applyFill="1" applyBorder="1" applyAlignment="1">
      <alignment horizontal="center"/>
    </xf>
    <xf numFmtId="165" fontId="19" fillId="2" borderId="11" xfId="0" applyNumberFormat="1" applyFont="1" applyFill="1" applyBorder="1" applyAlignment="1">
      <alignment horizontal="center"/>
    </xf>
    <xf numFmtId="4" fontId="20" fillId="2" borderId="11" xfId="0" applyNumberFormat="1" applyFont="1" applyFill="1" applyBorder="1"/>
    <xf numFmtId="164" fontId="20" fillId="2" borderId="11" xfId="0" applyNumberFormat="1" applyFont="1" applyFill="1" applyBorder="1" applyAlignment="1">
      <alignment horizontal="center"/>
    </xf>
    <xf numFmtId="4" fontId="20" fillId="2" borderId="11" xfId="0" applyNumberFormat="1" applyFont="1" applyFill="1" applyBorder="1" applyAlignment="1">
      <alignment horizontal="center"/>
    </xf>
    <xf numFmtId="0" fontId="20" fillId="2" borderId="11" xfId="0" applyFont="1" applyFill="1" applyBorder="1"/>
    <xf numFmtId="164" fontId="20" fillId="2" borderId="11" xfId="0" applyNumberFormat="1" applyFont="1" applyFill="1" applyBorder="1"/>
    <xf numFmtId="0" fontId="21" fillId="0" borderId="11" xfId="0" applyFont="1" applyBorder="1" applyAlignment="1">
      <alignment horizontal="center"/>
    </xf>
    <xf numFmtId="0" fontId="21" fillId="0" borderId="11" xfId="0" applyFont="1" applyBorder="1"/>
    <xf numFmtId="0" fontId="22" fillId="0" borderId="11" xfId="0" applyFont="1" applyBorder="1"/>
    <xf numFmtId="0" fontId="25" fillId="0" borderId="0" xfId="0" applyFont="1" applyBorder="1"/>
    <xf numFmtId="0" fontId="27" fillId="0" borderId="0" xfId="0" applyFont="1" applyBorder="1"/>
    <xf numFmtId="0" fontId="25" fillId="0" borderId="3" xfId="0" applyFont="1" applyBorder="1"/>
    <xf numFmtId="0" fontId="25" fillId="0" borderId="11" xfId="0" applyFont="1" applyBorder="1" applyAlignment="1">
      <alignment horizontal="center" vertical="center"/>
    </xf>
    <xf numFmtId="9" fontId="25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left" shrinkToFit="1"/>
    </xf>
    <xf numFmtId="0" fontId="25" fillId="2" borderId="11" xfId="0" applyFont="1" applyFill="1" applyBorder="1"/>
    <xf numFmtId="4" fontId="25" fillId="0" borderId="11" xfId="0" applyNumberFormat="1" applyFont="1" applyBorder="1" applyAlignment="1">
      <alignment horizontal="center"/>
    </xf>
    <xf numFmtId="164" fontId="25" fillId="0" borderId="11" xfId="0" applyNumberFormat="1" applyFont="1" applyBorder="1" applyAlignment="1">
      <alignment horizontal="center"/>
    </xf>
    <xf numFmtId="2" fontId="25" fillId="0" borderId="11" xfId="0" applyNumberFormat="1" applyFont="1" applyBorder="1" applyAlignment="1">
      <alignment horizontal="center"/>
    </xf>
    <xf numFmtId="165" fontId="25" fillId="0" borderId="11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Border="1" applyAlignment="1">
      <alignment horizontal="center"/>
    </xf>
    <xf numFmtId="0" fontId="0" fillId="0" borderId="11" xfId="0" applyBorder="1"/>
    <xf numFmtId="0" fontId="3" fillId="2" borderId="9" xfId="0" applyFont="1" applyFill="1" applyBorder="1"/>
    <xf numFmtId="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2" borderId="11" xfId="0" applyFill="1" applyBorder="1"/>
    <xf numFmtId="4" fontId="0" fillId="2" borderId="11" xfId="0" applyNumberFormat="1" applyFill="1" applyBorder="1" applyAlignment="1">
      <alignment horizontal="center"/>
    </xf>
    <xf numFmtId="0" fontId="3" fillId="2" borderId="9" xfId="0" applyFont="1" applyFill="1" applyBorder="1" applyAlignment="1">
      <alignment horizontal="left" shrinkToFit="1"/>
    </xf>
    <xf numFmtId="4" fontId="3" fillId="2" borderId="9" xfId="0" applyNumberFormat="1" applyFont="1" applyFill="1" applyBorder="1" applyAlignment="1">
      <alignment horizontal="center"/>
    </xf>
    <xf numFmtId="0" fontId="0" fillId="0" borderId="11" xfId="0" applyFill="1" applyBorder="1"/>
    <xf numFmtId="0" fontId="28" fillId="0" borderId="11" xfId="0" applyFont="1" applyBorder="1" applyAlignment="1">
      <alignment horizontal="left"/>
    </xf>
    <xf numFmtId="0" fontId="29" fillId="0" borderId="0" xfId="0" applyFont="1"/>
    <xf numFmtId="0" fontId="30" fillId="0" borderId="0" xfId="0" applyFont="1"/>
    <xf numFmtId="0" fontId="25" fillId="0" borderId="2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26" fillId="0" borderId="4" xfId="0" applyFont="1" applyBorder="1" applyAlignment="1">
      <alignment horizontal="left" wrapText="1"/>
    </xf>
    <xf numFmtId="0" fontId="26" fillId="0" borderId="5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3" fillId="0" borderId="13" xfId="0" applyFon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8"/>
  <sheetViews>
    <sheetView tabSelected="1" topLeftCell="A260" workbookViewId="0">
      <selection activeCell="I287" sqref="I287"/>
    </sheetView>
  </sheetViews>
  <sheetFormatPr defaultRowHeight="15"/>
  <cols>
    <col min="1" max="1" width="11.42578125" style="101" customWidth="1"/>
    <col min="2" max="2" width="25" bestFit="1" customWidth="1"/>
    <col min="3" max="3" width="23" bestFit="1" customWidth="1"/>
  </cols>
  <sheetData>
    <row r="1" spans="1:12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>
      <c r="A3" s="163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>
      <c r="A4" s="158" t="s">
        <v>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2">
      <c r="A5" s="138" t="s">
        <v>4</v>
      </c>
      <c r="B5" s="139"/>
      <c r="C5" s="153" t="s">
        <v>5</v>
      </c>
      <c r="D5" s="154"/>
      <c r="E5" s="154"/>
      <c r="F5" s="154"/>
      <c r="G5" s="154"/>
      <c r="H5" s="154"/>
      <c r="I5" s="154"/>
      <c r="J5" s="154"/>
      <c r="K5" s="154"/>
      <c r="L5" s="155"/>
    </row>
    <row r="6" spans="1:12">
      <c r="A6" s="187" t="s">
        <v>6</v>
      </c>
      <c r="B6" s="188"/>
      <c r="C6" s="173" t="s">
        <v>7</v>
      </c>
      <c r="D6" s="174"/>
      <c r="E6" s="174"/>
      <c r="F6" s="174"/>
      <c r="G6" s="174"/>
      <c r="H6" s="174"/>
      <c r="I6" s="174"/>
      <c r="J6" s="174"/>
      <c r="K6" s="174"/>
      <c r="L6" s="175"/>
    </row>
    <row r="7" spans="1:12">
      <c r="A7" s="100"/>
      <c r="B7" s="2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76" t="s">
        <v>8</v>
      </c>
      <c r="B8" s="178" t="s">
        <v>9</v>
      </c>
      <c r="C8" s="180" t="s">
        <v>10</v>
      </c>
      <c r="D8" s="182" t="s">
        <v>11</v>
      </c>
      <c r="E8" s="183"/>
      <c r="F8" s="3" t="s">
        <v>12</v>
      </c>
      <c r="G8" s="3"/>
      <c r="H8" s="182" t="s">
        <v>13</v>
      </c>
      <c r="I8" s="183"/>
      <c r="J8" s="4"/>
      <c r="K8" s="180" t="s">
        <v>14</v>
      </c>
      <c r="L8" s="184" t="s">
        <v>15</v>
      </c>
    </row>
    <row r="9" spans="1:12">
      <c r="A9" s="177"/>
      <c r="B9" s="179"/>
      <c r="C9" s="181"/>
      <c r="D9" s="5" t="s">
        <v>16</v>
      </c>
      <c r="E9" s="6" t="s">
        <v>17</v>
      </c>
      <c r="F9" s="5" t="s">
        <v>16</v>
      </c>
      <c r="G9" s="5" t="s">
        <v>18</v>
      </c>
      <c r="H9" s="5" t="s">
        <v>16</v>
      </c>
      <c r="I9" s="6">
        <v>0.25</v>
      </c>
      <c r="J9" s="5" t="s">
        <v>19</v>
      </c>
      <c r="K9" s="181"/>
      <c r="L9" s="185"/>
    </row>
    <row r="10" spans="1:12">
      <c r="A10" s="7"/>
      <c r="B10" s="8"/>
      <c r="C10" s="9"/>
      <c r="D10" s="5"/>
      <c r="E10" s="6"/>
      <c r="F10" s="5"/>
      <c r="G10" s="5"/>
      <c r="H10" s="5"/>
      <c r="I10" s="6"/>
      <c r="J10" s="5"/>
      <c r="K10" s="9"/>
      <c r="L10" s="10"/>
    </row>
    <row r="11" spans="1:12">
      <c r="A11" s="11">
        <v>1</v>
      </c>
      <c r="B11" s="12" t="s">
        <v>20</v>
      </c>
      <c r="C11" s="13" t="s">
        <v>5</v>
      </c>
      <c r="D11" s="14">
        <v>60</v>
      </c>
      <c r="E11" s="15">
        <f t="shared" ref="E11:E64" si="0">D11*20/100</f>
        <v>12</v>
      </c>
      <c r="F11" s="16">
        <v>94.379000000000005</v>
      </c>
      <c r="G11" s="17">
        <f t="shared" ref="G11:G64" si="1">F11*55/100</f>
        <v>51.908450000000002</v>
      </c>
      <c r="H11" s="14">
        <v>72.7</v>
      </c>
      <c r="I11" s="17">
        <f t="shared" ref="I11:I64" si="2">H11*25/100</f>
        <v>18.175000000000001</v>
      </c>
      <c r="J11" s="18">
        <f t="shared" ref="J11:J64" si="3">SUM(E11+G11+I11)</f>
        <v>82.083449999999999</v>
      </c>
      <c r="K11" s="19"/>
      <c r="L11" s="20" t="s">
        <v>21</v>
      </c>
    </row>
    <row r="12" spans="1:12">
      <c r="A12" s="11">
        <v>2</v>
      </c>
      <c r="B12" s="21" t="s">
        <v>22</v>
      </c>
      <c r="C12" s="13" t="s">
        <v>5</v>
      </c>
      <c r="D12" s="22">
        <v>65</v>
      </c>
      <c r="E12" s="15">
        <f t="shared" si="0"/>
        <v>13</v>
      </c>
      <c r="F12" s="23">
        <v>85.658000000000001</v>
      </c>
      <c r="G12" s="17">
        <f t="shared" si="1"/>
        <v>47.111900000000006</v>
      </c>
      <c r="H12" s="22">
        <v>82.26</v>
      </c>
      <c r="I12" s="17">
        <f t="shared" si="2"/>
        <v>20.565000000000001</v>
      </c>
      <c r="J12" s="18">
        <f t="shared" si="3"/>
        <v>80.676900000000003</v>
      </c>
      <c r="K12" s="19"/>
      <c r="L12" s="20" t="s">
        <v>21</v>
      </c>
    </row>
    <row r="13" spans="1:12">
      <c r="A13" s="11">
        <v>3</v>
      </c>
      <c r="B13" s="21" t="s">
        <v>23</v>
      </c>
      <c r="C13" s="13" t="s">
        <v>5</v>
      </c>
      <c r="D13" s="22">
        <v>56.25</v>
      </c>
      <c r="E13" s="15">
        <f t="shared" si="0"/>
        <v>11.25</v>
      </c>
      <c r="F13" s="23">
        <v>85.44</v>
      </c>
      <c r="G13" s="17">
        <f t="shared" si="1"/>
        <v>46.991999999999997</v>
      </c>
      <c r="H13" s="22">
        <v>87.4</v>
      </c>
      <c r="I13" s="17">
        <f t="shared" si="2"/>
        <v>21.85</v>
      </c>
      <c r="J13" s="18">
        <f t="shared" si="3"/>
        <v>80.091999999999999</v>
      </c>
      <c r="K13" s="19"/>
      <c r="L13" s="20" t="s">
        <v>21</v>
      </c>
    </row>
    <row r="14" spans="1:12">
      <c r="A14" s="11">
        <v>4</v>
      </c>
      <c r="B14" s="21" t="s">
        <v>24</v>
      </c>
      <c r="C14" s="13" t="s">
        <v>5</v>
      </c>
      <c r="D14" s="22">
        <v>67.5</v>
      </c>
      <c r="E14" s="15">
        <f t="shared" si="0"/>
        <v>13.5</v>
      </c>
      <c r="F14" s="23">
        <v>83</v>
      </c>
      <c r="G14" s="17">
        <f t="shared" si="1"/>
        <v>45.65</v>
      </c>
      <c r="H14" s="22">
        <v>75.260000000000005</v>
      </c>
      <c r="I14" s="17">
        <f t="shared" si="2"/>
        <v>18.815000000000001</v>
      </c>
      <c r="J14" s="18">
        <f t="shared" si="3"/>
        <v>77.965000000000003</v>
      </c>
      <c r="K14" s="19"/>
      <c r="L14" s="20" t="s">
        <v>21</v>
      </c>
    </row>
    <row r="15" spans="1:12">
      <c r="A15" s="11">
        <v>5</v>
      </c>
      <c r="B15" s="21" t="s">
        <v>25</v>
      </c>
      <c r="C15" s="13" t="s">
        <v>5</v>
      </c>
      <c r="D15" s="22">
        <v>72.5</v>
      </c>
      <c r="E15" s="15">
        <f t="shared" si="0"/>
        <v>14.5</v>
      </c>
      <c r="F15" s="23">
        <v>81.031999999999996</v>
      </c>
      <c r="G15" s="17">
        <f t="shared" si="1"/>
        <v>44.567599999999999</v>
      </c>
      <c r="H15" s="22">
        <v>74.430000000000007</v>
      </c>
      <c r="I15" s="17">
        <f t="shared" si="2"/>
        <v>18.607500000000002</v>
      </c>
      <c r="J15" s="18">
        <f t="shared" si="3"/>
        <v>77.6751</v>
      </c>
      <c r="K15" s="19"/>
      <c r="L15" s="20" t="s">
        <v>21</v>
      </c>
    </row>
    <row r="16" spans="1:12">
      <c r="A16" s="11">
        <v>6</v>
      </c>
      <c r="B16" s="21" t="s">
        <v>26</v>
      </c>
      <c r="C16" s="13" t="s">
        <v>5</v>
      </c>
      <c r="D16" s="22">
        <v>60</v>
      </c>
      <c r="E16" s="15">
        <f t="shared" si="0"/>
        <v>12</v>
      </c>
      <c r="F16" s="23">
        <v>82.474000000000004</v>
      </c>
      <c r="G16" s="17">
        <f t="shared" si="1"/>
        <v>45.360700000000008</v>
      </c>
      <c r="H16" s="22">
        <v>75.03</v>
      </c>
      <c r="I16" s="17">
        <f t="shared" si="2"/>
        <v>18.7575</v>
      </c>
      <c r="J16" s="18">
        <f t="shared" si="3"/>
        <v>76.118200000000002</v>
      </c>
      <c r="K16" s="19"/>
      <c r="L16" s="20" t="s">
        <v>21</v>
      </c>
    </row>
    <row r="17" spans="1:12">
      <c r="A17" s="11">
        <v>7</v>
      </c>
      <c r="B17" s="21" t="s">
        <v>27</v>
      </c>
      <c r="C17" s="13" t="s">
        <v>5</v>
      </c>
      <c r="D17" s="22">
        <v>45</v>
      </c>
      <c r="E17" s="15">
        <f t="shared" si="0"/>
        <v>9</v>
      </c>
      <c r="F17" s="23">
        <v>85.117000000000004</v>
      </c>
      <c r="G17" s="17">
        <f t="shared" si="1"/>
        <v>46.814350000000005</v>
      </c>
      <c r="H17" s="22">
        <v>79.459999999999994</v>
      </c>
      <c r="I17" s="17">
        <f t="shared" si="2"/>
        <v>19.864999999999998</v>
      </c>
      <c r="J17" s="18">
        <f t="shared" si="3"/>
        <v>75.679349999999999</v>
      </c>
      <c r="K17" s="19"/>
      <c r="L17" s="20" t="s">
        <v>21</v>
      </c>
    </row>
    <row r="18" spans="1:12">
      <c r="A18" s="11">
        <v>8</v>
      </c>
      <c r="B18" s="21" t="s">
        <v>28</v>
      </c>
      <c r="C18" s="13" t="s">
        <v>5</v>
      </c>
      <c r="D18" s="22">
        <v>66.25</v>
      </c>
      <c r="E18" s="15">
        <f t="shared" si="0"/>
        <v>13.25</v>
      </c>
      <c r="F18" s="23">
        <v>80.278000000000006</v>
      </c>
      <c r="G18" s="17">
        <f t="shared" si="1"/>
        <v>44.152900000000002</v>
      </c>
      <c r="H18" s="22">
        <v>72.78</v>
      </c>
      <c r="I18" s="17">
        <f t="shared" si="2"/>
        <v>18.195</v>
      </c>
      <c r="J18" s="18">
        <f t="shared" si="3"/>
        <v>75.59790000000001</v>
      </c>
      <c r="K18" s="19"/>
      <c r="L18" s="20" t="s">
        <v>21</v>
      </c>
    </row>
    <row r="19" spans="1:12">
      <c r="A19" s="11">
        <v>9</v>
      </c>
      <c r="B19" s="21" t="s">
        <v>29</v>
      </c>
      <c r="C19" s="13" t="s">
        <v>5</v>
      </c>
      <c r="D19" s="22">
        <v>55</v>
      </c>
      <c r="E19" s="15">
        <f t="shared" si="0"/>
        <v>11</v>
      </c>
      <c r="F19" s="23">
        <v>80.051000000000002</v>
      </c>
      <c r="G19" s="17">
        <f t="shared" si="1"/>
        <v>44.02805</v>
      </c>
      <c r="H19" s="22">
        <v>79.7</v>
      </c>
      <c r="I19" s="17">
        <f t="shared" si="2"/>
        <v>19.925000000000001</v>
      </c>
      <c r="J19" s="18">
        <f t="shared" si="3"/>
        <v>74.953050000000005</v>
      </c>
      <c r="K19" s="19"/>
      <c r="L19" s="20" t="s">
        <v>21</v>
      </c>
    </row>
    <row r="20" spans="1:12">
      <c r="A20" s="11">
        <v>10</v>
      </c>
      <c r="B20" s="21" t="s">
        <v>30</v>
      </c>
      <c r="C20" s="13" t="s">
        <v>5</v>
      </c>
      <c r="D20" s="22"/>
      <c r="E20" s="15">
        <f t="shared" si="0"/>
        <v>0</v>
      </c>
      <c r="F20" s="23">
        <v>91.503</v>
      </c>
      <c r="G20" s="17">
        <f t="shared" si="1"/>
        <v>50.326650000000001</v>
      </c>
      <c r="H20" s="22">
        <v>96.03</v>
      </c>
      <c r="I20" s="17">
        <f t="shared" si="2"/>
        <v>24.0075</v>
      </c>
      <c r="J20" s="18">
        <f t="shared" si="3"/>
        <v>74.334149999999994</v>
      </c>
      <c r="K20" s="19"/>
      <c r="L20" s="20" t="s">
        <v>21</v>
      </c>
    </row>
    <row r="21" spans="1:12">
      <c r="A21" s="11">
        <v>11</v>
      </c>
      <c r="B21" s="12" t="s">
        <v>31</v>
      </c>
      <c r="C21" s="13" t="s">
        <v>5</v>
      </c>
      <c r="D21" s="24">
        <v>41.25</v>
      </c>
      <c r="E21" s="15">
        <f t="shared" si="0"/>
        <v>8.25</v>
      </c>
      <c r="F21" s="25">
        <v>76.567999999999998</v>
      </c>
      <c r="G21" s="17">
        <f t="shared" si="1"/>
        <v>42.112400000000001</v>
      </c>
      <c r="H21" s="24">
        <v>89.5</v>
      </c>
      <c r="I21" s="17">
        <f t="shared" si="2"/>
        <v>22.375</v>
      </c>
      <c r="J21" s="18">
        <f t="shared" si="3"/>
        <v>72.737400000000008</v>
      </c>
      <c r="K21" s="19"/>
      <c r="L21" s="20" t="s">
        <v>21</v>
      </c>
    </row>
    <row r="22" spans="1:12">
      <c r="A22" s="11">
        <v>12</v>
      </c>
      <c r="B22" s="21" t="s">
        <v>32</v>
      </c>
      <c r="C22" s="13" t="s">
        <v>5</v>
      </c>
      <c r="D22" s="22">
        <v>40</v>
      </c>
      <c r="E22" s="15">
        <f t="shared" si="0"/>
        <v>8</v>
      </c>
      <c r="F22" s="23">
        <v>76.364999999999995</v>
      </c>
      <c r="G22" s="17">
        <f t="shared" si="1"/>
        <v>42.000749999999996</v>
      </c>
      <c r="H22" s="22">
        <v>90.66</v>
      </c>
      <c r="I22" s="17">
        <f t="shared" si="2"/>
        <v>22.664999999999999</v>
      </c>
      <c r="J22" s="18">
        <f t="shared" si="3"/>
        <v>72.665750000000003</v>
      </c>
      <c r="K22" s="19"/>
      <c r="L22" s="20" t="s">
        <v>21</v>
      </c>
    </row>
    <row r="23" spans="1:12">
      <c r="A23" s="11">
        <v>13</v>
      </c>
      <c r="B23" s="12" t="s">
        <v>33</v>
      </c>
      <c r="C23" s="13" t="s">
        <v>5</v>
      </c>
      <c r="D23" s="24"/>
      <c r="E23" s="15">
        <f t="shared" si="0"/>
        <v>0</v>
      </c>
      <c r="F23" s="25">
        <v>94.174000000000007</v>
      </c>
      <c r="G23" s="17">
        <f t="shared" si="1"/>
        <v>51.795700000000004</v>
      </c>
      <c r="H23" s="24">
        <v>82.5</v>
      </c>
      <c r="I23" s="17">
        <f t="shared" si="2"/>
        <v>20.625</v>
      </c>
      <c r="J23" s="18">
        <f t="shared" si="3"/>
        <v>72.420700000000011</v>
      </c>
      <c r="K23" s="19"/>
      <c r="L23" s="20" t="s">
        <v>34</v>
      </c>
    </row>
    <row r="24" spans="1:12">
      <c r="A24" s="11">
        <v>14</v>
      </c>
      <c r="B24" s="21" t="s">
        <v>35</v>
      </c>
      <c r="C24" s="13" t="s">
        <v>5</v>
      </c>
      <c r="D24" s="22">
        <v>52.5</v>
      </c>
      <c r="E24" s="15">
        <f t="shared" si="0"/>
        <v>10.5</v>
      </c>
      <c r="F24" s="23">
        <v>75.75</v>
      </c>
      <c r="G24" s="17">
        <f t="shared" si="1"/>
        <v>41.662500000000001</v>
      </c>
      <c r="H24" s="22">
        <v>79.930000000000007</v>
      </c>
      <c r="I24" s="17">
        <f t="shared" si="2"/>
        <v>19.982500000000002</v>
      </c>
      <c r="J24" s="18">
        <f t="shared" si="3"/>
        <v>72.14500000000001</v>
      </c>
      <c r="K24" s="19"/>
      <c r="L24" s="20" t="s">
        <v>34</v>
      </c>
    </row>
    <row r="25" spans="1:12">
      <c r="A25" s="11">
        <v>15</v>
      </c>
      <c r="B25" s="21" t="s">
        <v>36</v>
      </c>
      <c r="C25" s="13" t="s">
        <v>5</v>
      </c>
      <c r="D25" s="22">
        <v>66.25</v>
      </c>
      <c r="E25" s="15">
        <f>D25*20/100</f>
        <v>13.25</v>
      </c>
      <c r="F25" s="23">
        <v>73.661000000000001</v>
      </c>
      <c r="G25" s="17">
        <f>F25*55/100</f>
        <v>40.513550000000002</v>
      </c>
      <c r="H25" s="22">
        <v>73.16</v>
      </c>
      <c r="I25" s="17">
        <f>H25*25/100</f>
        <v>18.29</v>
      </c>
      <c r="J25" s="18">
        <f>SUM(E25+G25+I25)</f>
        <v>72.053550000000001</v>
      </c>
      <c r="K25" s="19">
        <v>50</v>
      </c>
      <c r="L25" s="20" t="s">
        <v>34</v>
      </c>
    </row>
    <row r="26" spans="1:12">
      <c r="A26" s="11">
        <v>16</v>
      </c>
      <c r="B26" s="21" t="s">
        <v>37</v>
      </c>
      <c r="C26" s="13" t="s">
        <v>5</v>
      </c>
      <c r="D26" s="22">
        <v>51.25</v>
      </c>
      <c r="E26" s="15">
        <f t="shared" si="0"/>
        <v>10.25</v>
      </c>
      <c r="F26" s="23">
        <v>71.489999999999995</v>
      </c>
      <c r="G26" s="17">
        <f t="shared" si="1"/>
        <v>39.319499999999998</v>
      </c>
      <c r="H26" s="22">
        <v>88.56</v>
      </c>
      <c r="I26" s="17">
        <f t="shared" si="2"/>
        <v>22.14</v>
      </c>
      <c r="J26" s="18">
        <f t="shared" si="3"/>
        <v>71.709499999999991</v>
      </c>
      <c r="K26" s="19"/>
      <c r="L26" s="20" t="s">
        <v>34</v>
      </c>
    </row>
    <row r="27" spans="1:12">
      <c r="A27" s="11">
        <v>17</v>
      </c>
      <c r="B27" s="21" t="s">
        <v>38</v>
      </c>
      <c r="C27" s="13" t="s">
        <v>5</v>
      </c>
      <c r="D27" s="22">
        <v>51.25</v>
      </c>
      <c r="E27" s="15">
        <f t="shared" si="0"/>
        <v>10.25</v>
      </c>
      <c r="F27" s="23">
        <v>77.414000000000001</v>
      </c>
      <c r="G27" s="17">
        <f t="shared" si="1"/>
        <v>42.577700000000007</v>
      </c>
      <c r="H27" s="22">
        <v>74.33</v>
      </c>
      <c r="I27" s="17">
        <f t="shared" si="2"/>
        <v>18.5825</v>
      </c>
      <c r="J27" s="18">
        <f t="shared" si="3"/>
        <v>71.410200000000003</v>
      </c>
      <c r="K27" s="19"/>
      <c r="L27" s="20" t="s">
        <v>34</v>
      </c>
    </row>
    <row r="28" spans="1:12">
      <c r="A28" s="11">
        <v>18</v>
      </c>
      <c r="B28" s="21" t="s">
        <v>39</v>
      </c>
      <c r="C28" s="13" t="s">
        <v>5</v>
      </c>
      <c r="D28" s="22">
        <v>58</v>
      </c>
      <c r="E28" s="15">
        <f t="shared" si="0"/>
        <v>11.6</v>
      </c>
      <c r="F28" s="23">
        <v>75.683999999999997</v>
      </c>
      <c r="G28" s="17">
        <f t="shared" si="1"/>
        <v>41.626199999999997</v>
      </c>
      <c r="H28" s="22">
        <v>70.86</v>
      </c>
      <c r="I28" s="17">
        <f t="shared" si="2"/>
        <v>17.715</v>
      </c>
      <c r="J28" s="18">
        <f t="shared" si="3"/>
        <v>70.941199999999995</v>
      </c>
      <c r="K28" s="19"/>
      <c r="L28" s="20" t="s">
        <v>34</v>
      </c>
    </row>
    <row r="29" spans="1:12">
      <c r="A29" s="11">
        <v>19</v>
      </c>
      <c r="B29" s="21" t="s">
        <v>40</v>
      </c>
      <c r="C29" s="13" t="s">
        <v>5</v>
      </c>
      <c r="D29" s="22"/>
      <c r="E29" s="15">
        <f t="shared" si="0"/>
        <v>0</v>
      </c>
      <c r="F29" s="23">
        <v>90.227000000000004</v>
      </c>
      <c r="G29" s="17">
        <f t="shared" si="1"/>
        <v>49.624850000000009</v>
      </c>
      <c r="H29" s="22">
        <v>82.03</v>
      </c>
      <c r="I29" s="17">
        <f t="shared" si="2"/>
        <v>20.5075</v>
      </c>
      <c r="J29" s="18">
        <f t="shared" si="3"/>
        <v>70.132350000000002</v>
      </c>
      <c r="K29" s="19"/>
      <c r="L29" s="20" t="s">
        <v>34</v>
      </c>
    </row>
    <row r="30" spans="1:12">
      <c r="A30" s="11">
        <v>20</v>
      </c>
      <c r="B30" s="21" t="s">
        <v>41</v>
      </c>
      <c r="C30" s="13" t="s">
        <v>5</v>
      </c>
      <c r="D30" s="22">
        <v>41.25</v>
      </c>
      <c r="E30" s="15">
        <v>8.25</v>
      </c>
      <c r="F30" s="23">
        <v>78.150000000000006</v>
      </c>
      <c r="G30" s="17">
        <v>42.982500000000002</v>
      </c>
      <c r="H30" s="22">
        <v>69.66</v>
      </c>
      <c r="I30" s="17">
        <v>17.414999999999999</v>
      </c>
      <c r="J30" s="18">
        <v>68.647500000000008</v>
      </c>
      <c r="K30" s="19">
        <v>50</v>
      </c>
      <c r="L30" s="20" t="s">
        <v>34</v>
      </c>
    </row>
    <row r="31" spans="1:12">
      <c r="A31" s="11">
        <v>21</v>
      </c>
      <c r="B31" s="21" t="s">
        <v>42</v>
      </c>
      <c r="C31" s="13" t="s">
        <v>5</v>
      </c>
      <c r="D31" s="22"/>
      <c r="E31" s="15">
        <f t="shared" si="0"/>
        <v>0</v>
      </c>
      <c r="F31" s="23">
        <v>90.518000000000001</v>
      </c>
      <c r="G31" s="17">
        <f t="shared" si="1"/>
        <v>49.7849</v>
      </c>
      <c r="H31" s="22">
        <v>75.260000000000005</v>
      </c>
      <c r="I31" s="17">
        <f t="shared" si="2"/>
        <v>18.815000000000001</v>
      </c>
      <c r="J31" s="18">
        <f t="shared" si="3"/>
        <v>68.599900000000005</v>
      </c>
      <c r="K31" s="19"/>
      <c r="L31" s="20" t="s">
        <v>34</v>
      </c>
    </row>
    <row r="32" spans="1:12">
      <c r="A32" s="11">
        <v>22</v>
      </c>
      <c r="B32" s="21" t="s">
        <v>43</v>
      </c>
      <c r="C32" s="13" t="s">
        <v>5</v>
      </c>
      <c r="D32" s="22"/>
      <c r="E32" s="15">
        <f t="shared" si="0"/>
        <v>0</v>
      </c>
      <c r="F32" s="23">
        <v>84.781999999999996</v>
      </c>
      <c r="G32" s="17">
        <f t="shared" si="1"/>
        <v>46.630099999999999</v>
      </c>
      <c r="H32" s="22">
        <v>85.06</v>
      </c>
      <c r="I32" s="17">
        <f t="shared" si="2"/>
        <v>21.265000000000001</v>
      </c>
      <c r="J32" s="18">
        <f t="shared" si="3"/>
        <v>67.895099999999999</v>
      </c>
      <c r="K32" s="19">
        <v>50</v>
      </c>
      <c r="L32" s="20" t="s">
        <v>34</v>
      </c>
    </row>
    <row r="33" spans="1:12">
      <c r="A33" s="11">
        <v>23</v>
      </c>
      <c r="B33" s="12" t="s">
        <v>44</v>
      </c>
      <c r="C33" s="13" t="s">
        <v>5</v>
      </c>
      <c r="D33" s="14"/>
      <c r="E33" s="15">
        <f t="shared" si="0"/>
        <v>0</v>
      </c>
      <c r="F33" s="16">
        <v>82.296999999999997</v>
      </c>
      <c r="G33" s="17">
        <f t="shared" si="1"/>
        <v>45.263350000000003</v>
      </c>
      <c r="H33" s="14">
        <v>90.2</v>
      </c>
      <c r="I33" s="17">
        <f t="shared" si="2"/>
        <v>22.55</v>
      </c>
      <c r="J33" s="18">
        <f t="shared" si="3"/>
        <v>67.81335</v>
      </c>
      <c r="K33" s="19"/>
      <c r="L33" s="20" t="s">
        <v>34</v>
      </c>
    </row>
    <row r="34" spans="1:12">
      <c r="A34" s="11">
        <v>24</v>
      </c>
      <c r="B34" s="12" t="s">
        <v>45</v>
      </c>
      <c r="C34" s="13" t="s">
        <v>5</v>
      </c>
      <c r="D34" s="24"/>
      <c r="E34" s="15">
        <f t="shared" si="0"/>
        <v>0</v>
      </c>
      <c r="F34" s="25">
        <v>91.777000000000001</v>
      </c>
      <c r="G34" s="17">
        <f t="shared" si="1"/>
        <v>50.477349999999994</v>
      </c>
      <c r="H34" s="24">
        <v>68.5</v>
      </c>
      <c r="I34" s="17">
        <f t="shared" si="2"/>
        <v>17.125</v>
      </c>
      <c r="J34" s="18">
        <f t="shared" si="3"/>
        <v>67.602350000000001</v>
      </c>
      <c r="K34" s="19"/>
      <c r="L34" s="20" t="s">
        <v>34</v>
      </c>
    </row>
    <row r="35" spans="1:12">
      <c r="A35" s="11">
        <v>25</v>
      </c>
      <c r="B35" s="26" t="s">
        <v>46</v>
      </c>
      <c r="C35" s="13" t="s">
        <v>5</v>
      </c>
      <c r="D35" s="22"/>
      <c r="E35" s="15">
        <f t="shared" si="0"/>
        <v>0</v>
      </c>
      <c r="F35" s="23">
        <v>88.337999999999994</v>
      </c>
      <c r="G35" s="17">
        <f t="shared" si="1"/>
        <v>48.585899999999995</v>
      </c>
      <c r="H35" s="22">
        <v>70.36</v>
      </c>
      <c r="I35" s="17">
        <f t="shared" si="2"/>
        <v>17.59</v>
      </c>
      <c r="J35" s="18">
        <f t="shared" si="3"/>
        <v>66.175899999999999</v>
      </c>
      <c r="K35" s="19"/>
      <c r="L35" s="27" t="s">
        <v>47</v>
      </c>
    </row>
    <row r="36" spans="1:12">
      <c r="A36" s="11">
        <v>26</v>
      </c>
      <c r="B36" s="21" t="s">
        <v>48</v>
      </c>
      <c r="C36" s="13" t="s">
        <v>5</v>
      </c>
      <c r="D36" s="22"/>
      <c r="E36" s="15">
        <f t="shared" si="0"/>
        <v>0</v>
      </c>
      <c r="F36" s="23">
        <v>89.215000000000003</v>
      </c>
      <c r="G36" s="17">
        <f t="shared" si="1"/>
        <v>49.068249999999999</v>
      </c>
      <c r="H36" s="22">
        <v>66.16</v>
      </c>
      <c r="I36" s="17">
        <f t="shared" si="2"/>
        <v>16.54</v>
      </c>
      <c r="J36" s="18">
        <f t="shared" si="3"/>
        <v>65.608249999999998</v>
      </c>
      <c r="K36" s="19"/>
      <c r="L36" s="27" t="s">
        <v>47</v>
      </c>
    </row>
    <row r="37" spans="1:12">
      <c r="A37" s="11">
        <v>27</v>
      </c>
      <c r="B37" s="21" t="s">
        <v>49</v>
      </c>
      <c r="C37" s="13" t="s">
        <v>5</v>
      </c>
      <c r="D37" s="22"/>
      <c r="E37" s="15">
        <f t="shared" si="0"/>
        <v>0</v>
      </c>
      <c r="F37" s="23">
        <v>82.98</v>
      </c>
      <c r="G37" s="17">
        <f t="shared" si="1"/>
        <v>45.639000000000003</v>
      </c>
      <c r="H37" s="22">
        <v>79.7</v>
      </c>
      <c r="I37" s="17">
        <f t="shared" si="2"/>
        <v>19.925000000000001</v>
      </c>
      <c r="J37" s="18">
        <f t="shared" si="3"/>
        <v>65.564000000000007</v>
      </c>
      <c r="K37" s="19"/>
      <c r="L37" s="27" t="s">
        <v>47</v>
      </c>
    </row>
    <row r="38" spans="1:12">
      <c r="A38" s="11">
        <v>28</v>
      </c>
      <c r="B38" s="21" t="s">
        <v>50</v>
      </c>
      <c r="C38" s="13" t="s">
        <v>5</v>
      </c>
      <c r="D38" s="22"/>
      <c r="E38" s="15">
        <f t="shared" si="0"/>
        <v>0</v>
      </c>
      <c r="F38" s="23">
        <v>82.772999999999996</v>
      </c>
      <c r="G38" s="17">
        <f t="shared" si="1"/>
        <v>45.525149999999996</v>
      </c>
      <c r="H38" s="22">
        <v>79.7</v>
      </c>
      <c r="I38" s="17">
        <f t="shared" si="2"/>
        <v>19.925000000000001</v>
      </c>
      <c r="J38" s="18">
        <f t="shared" si="3"/>
        <v>65.450149999999994</v>
      </c>
      <c r="K38" s="19"/>
      <c r="L38" s="27" t="s">
        <v>47</v>
      </c>
    </row>
    <row r="39" spans="1:12">
      <c r="A39" s="11">
        <v>29</v>
      </c>
      <c r="B39" s="12" t="s">
        <v>51</v>
      </c>
      <c r="C39" s="13" t="s">
        <v>5</v>
      </c>
      <c r="D39" s="14"/>
      <c r="E39" s="15">
        <f t="shared" si="0"/>
        <v>0</v>
      </c>
      <c r="F39" s="16">
        <v>79.796999999999997</v>
      </c>
      <c r="G39" s="17">
        <f t="shared" si="1"/>
        <v>43.888350000000003</v>
      </c>
      <c r="H39" s="14">
        <v>84.6</v>
      </c>
      <c r="I39" s="17">
        <f t="shared" si="2"/>
        <v>21.15</v>
      </c>
      <c r="J39" s="18">
        <f t="shared" si="3"/>
        <v>65.038350000000008</v>
      </c>
      <c r="K39" s="19"/>
      <c r="L39" s="27" t="s">
        <v>47</v>
      </c>
    </row>
    <row r="40" spans="1:12">
      <c r="A40" s="11">
        <v>30</v>
      </c>
      <c r="B40" s="21" t="s">
        <v>52</v>
      </c>
      <c r="C40" s="13" t="s">
        <v>5</v>
      </c>
      <c r="D40" s="22"/>
      <c r="E40" s="15">
        <f t="shared" si="0"/>
        <v>0</v>
      </c>
      <c r="F40" s="23">
        <v>84.456999999999994</v>
      </c>
      <c r="G40" s="17">
        <f t="shared" si="1"/>
        <v>46.451349999999991</v>
      </c>
      <c r="H40" s="22">
        <v>74.33</v>
      </c>
      <c r="I40" s="17">
        <f t="shared" si="2"/>
        <v>18.5825</v>
      </c>
      <c r="J40" s="18">
        <f t="shared" si="3"/>
        <v>65.033849999999987</v>
      </c>
      <c r="K40" s="19"/>
      <c r="L40" s="27" t="s">
        <v>47</v>
      </c>
    </row>
    <row r="41" spans="1:12">
      <c r="A41" s="11">
        <v>31</v>
      </c>
      <c r="B41" s="21" t="s">
        <v>53</v>
      </c>
      <c r="C41" s="13" t="s">
        <v>5</v>
      </c>
      <c r="D41" s="22"/>
      <c r="E41" s="15">
        <f t="shared" si="0"/>
        <v>0</v>
      </c>
      <c r="F41" s="23">
        <v>88.228999999999999</v>
      </c>
      <c r="G41" s="17">
        <f t="shared" si="1"/>
        <v>48.525950000000002</v>
      </c>
      <c r="H41" s="22">
        <v>65</v>
      </c>
      <c r="I41" s="17">
        <f t="shared" si="2"/>
        <v>16.25</v>
      </c>
      <c r="J41" s="18">
        <f t="shared" si="3"/>
        <v>64.775949999999995</v>
      </c>
      <c r="K41" s="19">
        <v>50</v>
      </c>
      <c r="L41" s="27" t="s">
        <v>47</v>
      </c>
    </row>
    <row r="42" spans="1:12">
      <c r="A42" s="11">
        <v>32</v>
      </c>
      <c r="B42" s="12" t="s">
        <v>54</v>
      </c>
      <c r="C42" s="13" t="s">
        <v>5</v>
      </c>
      <c r="D42" s="14"/>
      <c r="E42" s="15">
        <f t="shared" si="0"/>
        <v>0</v>
      </c>
      <c r="F42" s="16">
        <v>76.049000000000007</v>
      </c>
      <c r="G42" s="17">
        <f t="shared" si="1"/>
        <v>41.826950000000004</v>
      </c>
      <c r="H42" s="14">
        <v>91.6</v>
      </c>
      <c r="I42" s="17">
        <f t="shared" si="2"/>
        <v>22.9</v>
      </c>
      <c r="J42" s="18">
        <f t="shared" si="3"/>
        <v>64.726950000000002</v>
      </c>
      <c r="K42" s="19"/>
      <c r="L42" s="27" t="s">
        <v>47</v>
      </c>
    </row>
    <row r="43" spans="1:12">
      <c r="A43" s="11">
        <v>33</v>
      </c>
      <c r="B43" s="21" t="s">
        <v>55</v>
      </c>
      <c r="C43" s="13" t="s">
        <v>5</v>
      </c>
      <c r="D43" s="22"/>
      <c r="E43" s="15">
        <f t="shared" si="0"/>
        <v>0</v>
      </c>
      <c r="F43" s="23">
        <v>79.16</v>
      </c>
      <c r="G43" s="17">
        <f t="shared" si="1"/>
        <v>43.538000000000004</v>
      </c>
      <c r="H43" s="22">
        <v>84.13</v>
      </c>
      <c r="I43" s="17">
        <f t="shared" si="2"/>
        <v>21.032499999999999</v>
      </c>
      <c r="J43" s="18">
        <f t="shared" si="3"/>
        <v>64.57050000000001</v>
      </c>
      <c r="K43" s="19"/>
      <c r="L43" s="27" t="s">
        <v>47</v>
      </c>
    </row>
    <row r="44" spans="1:12">
      <c r="A44" s="11">
        <v>34</v>
      </c>
      <c r="B44" s="12" t="s">
        <v>56</v>
      </c>
      <c r="C44" s="13" t="s">
        <v>5</v>
      </c>
      <c r="D44" s="14"/>
      <c r="E44" s="15">
        <f t="shared" si="0"/>
        <v>0</v>
      </c>
      <c r="F44" s="16">
        <v>81.966999999999999</v>
      </c>
      <c r="G44" s="17">
        <f t="shared" si="1"/>
        <v>45.081849999999996</v>
      </c>
      <c r="H44" s="14">
        <v>77.83</v>
      </c>
      <c r="I44" s="17">
        <f t="shared" si="2"/>
        <v>19.4575</v>
      </c>
      <c r="J44" s="18">
        <f t="shared" si="3"/>
        <v>64.539349999999999</v>
      </c>
      <c r="K44" s="19">
        <v>50</v>
      </c>
      <c r="L44" s="27" t="s">
        <v>47</v>
      </c>
    </row>
    <row r="45" spans="1:12">
      <c r="A45" s="11">
        <v>35</v>
      </c>
      <c r="B45" s="21" t="s">
        <v>57</v>
      </c>
      <c r="C45" s="13" t="s">
        <v>5</v>
      </c>
      <c r="D45" s="22"/>
      <c r="E45" s="15">
        <f t="shared" si="0"/>
        <v>0</v>
      </c>
      <c r="F45" s="23">
        <v>84.537000000000006</v>
      </c>
      <c r="G45" s="17">
        <f t="shared" si="1"/>
        <v>46.495350000000009</v>
      </c>
      <c r="H45" s="22">
        <v>71.760000000000005</v>
      </c>
      <c r="I45" s="17">
        <f t="shared" si="2"/>
        <v>17.940000000000001</v>
      </c>
      <c r="J45" s="18">
        <f t="shared" si="3"/>
        <v>64.435350000000014</v>
      </c>
      <c r="K45" s="19"/>
      <c r="L45" s="27" t="s">
        <v>47</v>
      </c>
    </row>
    <row r="46" spans="1:12">
      <c r="A46" s="11">
        <v>36</v>
      </c>
      <c r="B46" s="21" t="s">
        <v>58</v>
      </c>
      <c r="C46" s="13" t="s">
        <v>5</v>
      </c>
      <c r="D46" s="22"/>
      <c r="E46" s="15">
        <f t="shared" si="0"/>
        <v>0</v>
      </c>
      <c r="F46" s="23">
        <v>86.108000000000004</v>
      </c>
      <c r="G46" s="17">
        <f t="shared" si="1"/>
        <v>47.359400000000008</v>
      </c>
      <c r="H46" s="22">
        <v>67.33</v>
      </c>
      <c r="I46" s="17">
        <f t="shared" si="2"/>
        <v>16.8325</v>
      </c>
      <c r="J46" s="18">
        <f t="shared" si="3"/>
        <v>64.191900000000004</v>
      </c>
      <c r="K46" s="19"/>
      <c r="L46" s="27" t="s">
        <v>47</v>
      </c>
    </row>
    <row r="47" spans="1:12">
      <c r="A47" s="11">
        <v>37</v>
      </c>
      <c r="B47" s="21" t="s">
        <v>59</v>
      </c>
      <c r="C47" s="13" t="s">
        <v>5</v>
      </c>
      <c r="D47" s="22"/>
      <c r="E47" s="15">
        <f t="shared" si="0"/>
        <v>0</v>
      </c>
      <c r="F47" s="23">
        <v>80.010999999999996</v>
      </c>
      <c r="G47" s="17">
        <f t="shared" si="1"/>
        <v>44.006049999999995</v>
      </c>
      <c r="H47" s="22">
        <v>79.23</v>
      </c>
      <c r="I47" s="17">
        <f t="shared" si="2"/>
        <v>19.807500000000001</v>
      </c>
      <c r="J47" s="18">
        <f t="shared" si="3"/>
        <v>63.813549999999992</v>
      </c>
      <c r="K47" s="19"/>
      <c r="L47" s="27" t="s">
        <v>47</v>
      </c>
    </row>
    <row r="48" spans="1:12">
      <c r="A48" s="11">
        <v>38</v>
      </c>
      <c r="B48" s="12" t="s">
        <v>60</v>
      </c>
      <c r="C48" s="13" t="s">
        <v>5</v>
      </c>
      <c r="D48" s="14"/>
      <c r="E48" s="15">
        <f t="shared" si="0"/>
        <v>0</v>
      </c>
      <c r="F48" s="16">
        <v>83.174000000000007</v>
      </c>
      <c r="G48" s="17">
        <f t="shared" si="1"/>
        <v>45.745700000000006</v>
      </c>
      <c r="H48" s="14">
        <v>71.760000000000005</v>
      </c>
      <c r="I48" s="17">
        <f t="shared" si="2"/>
        <v>17.940000000000001</v>
      </c>
      <c r="J48" s="18">
        <f t="shared" si="3"/>
        <v>63.685700000000011</v>
      </c>
      <c r="K48" s="19"/>
      <c r="L48" s="27" t="s">
        <v>47</v>
      </c>
    </row>
    <row r="49" spans="1:12">
      <c r="A49" s="11">
        <v>39</v>
      </c>
      <c r="B49" s="21" t="s">
        <v>61</v>
      </c>
      <c r="C49" s="13" t="s">
        <v>5</v>
      </c>
      <c r="D49" s="22"/>
      <c r="E49" s="15">
        <f t="shared" si="0"/>
        <v>0</v>
      </c>
      <c r="F49" s="23">
        <v>81.653000000000006</v>
      </c>
      <c r="G49" s="17">
        <f t="shared" si="1"/>
        <v>44.909149999999997</v>
      </c>
      <c r="H49" s="22">
        <v>75.03</v>
      </c>
      <c r="I49" s="17">
        <f t="shared" si="2"/>
        <v>18.7575</v>
      </c>
      <c r="J49" s="18">
        <f t="shared" si="3"/>
        <v>63.666649999999997</v>
      </c>
      <c r="K49" s="19"/>
      <c r="L49" s="27" t="s">
        <v>47</v>
      </c>
    </row>
    <row r="50" spans="1:12">
      <c r="A50" s="11">
        <v>40</v>
      </c>
      <c r="B50" s="21" t="s">
        <v>62</v>
      </c>
      <c r="C50" s="13" t="s">
        <v>5</v>
      </c>
      <c r="D50" s="22"/>
      <c r="E50" s="15">
        <f t="shared" si="0"/>
        <v>0</v>
      </c>
      <c r="F50" s="23">
        <v>80.661000000000001</v>
      </c>
      <c r="G50" s="17">
        <f t="shared" si="1"/>
        <v>44.363550000000004</v>
      </c>
      <c r="H50" s="22">
        <v>75.03</v>
      </c>
      <c r="I50" s="17">
        <f t="shared" si="2"/>
        <v>18.7575</v>
      </c>
      <c r="J50" s="18">
        <f t="shared" si="3"/>
        <v>63.121050000000004</v>
      </c>
      <c r="K50" s="19"/>
      <c r="L50" s="27" t="s">
        <v>47</v>
      </c>
    </row>
    <row r="51" spans="1:12">
      <c r="A51" s="11">
        <v>41</v>
      </c>
      <c r="B51" s="21" t="s">
        <v>63</v>
      </c>
      <c r="C51" s="13" t="s">
        <v>5</v>
      </c>
      <c r="D51" s="22"/>
      <c r="E51" s="15">
        <f t="shared" si="0"/>
        <v>0</v>
      </c>
      <c r="F51" s="23">
        <v>77.67</v>
      </c>
      <c r="G51" s="17">
        <f t="shared" si="1"/>
        <v>42.718500000000006</v>
      </c>
      <c r="H51" s="22">
        <v>80.86</v>
      </c>
      <c r="I51" s="17">
        <f t="shared" si="2"/>
        <v>20.215</v>
      </c>
      <c r="J51" s="18">
        <f t="shared" si="3"/>
        <v>62.933500000000009</v>
      </c>
      <c r="K51" s="19"/>
      <c r="L51" s="27" t="s">
        <v>47</v>
      </c>
    </row>
    <row r="52" spans="1:12">
      <c r="A52" s="11">
        <v>42</v>
      </c>
      <c r="B52" s="21" t="s">
        <v>64</v>
      </c>
      <c r="C52" s="13" t="s">
        <v>5</v>
      </c>
      <c r="D52" s="22"/>
      <c r="E52" s="15">
        <f t="shared" si="0"/>
        <v>0</v>
      </c>
      <c r="F52" s="23">
        <v>76.546000000000006</v>
      </c>
      <c r="G52" s="17">
        <f t="shared" si="1"/>
        <v>42.100300000000004</v>
      </c>
      <c r="H52" s="22">
        <v>81.099999999999994</v>
      </c>
      <c r="I52" s="17">
        <f t="shared" si="2"/>
        <v>20.274999999999999</v>
      </c>
      <c r="J52" s="18">
        <f t="shared" si="3"/>
        <v>62.375300000000003</v>
      </c>
      <c r="K52" s="19"/>
      <c r="L52" s="27" t="s">
        <v>47</v>
      </c>
    </row>
    <row r="53" spans="1:12">
      <c r="A53" s="11">
        <v>43</v>
      </c>
      <c r="B53" s="12" t="s">
        <v>65</v>
      </c>
      <c r="C53" s="13" t="s">
        <v>5</v>
      </c>
      <c r="D53" s="24"/>
      <c r="E53" s="15">
        <f t="shared" si="0"/>
        <v>0</v>
      </c>
      <c r="F53" s="25">
        <v>75.024000000000001</v>
      </c>
      <c r="G53" s="17">
        <f t="shared" si="1"/>
        <v>41.263199999999998</v>
      </c>
      <c r="H53" s="24">
        <v>82.03</v>
      </c>
      <c r="I53" s="17">
        <f t="shared" si="2"/>
        <v>20.5075</v>
      </c>
      <c r="J53" s="18">
        <f t="shared" si="3"/>
        <v>61.770699999999998</v>
      </c>
      <c r="K53" s="19"/>
      <c r="L53" s="27" t="s">
        <v>47</v>
      </c>
    </row>
    <row r="54" spans="1:12">
      <c r="A54" s="11">
        <v>44</v>
      </c>
      <c r="B54" s="21" t="s">
        <v>66</v>
      </c>
      <c r="C54" s="13" t="s">
        <v>5</v>
      </c>
      <c r="D54" s="22"/>
      <c r="E54" s="15">
        <f t="shared" si="0"/>
        <v>0</v>
      </c>
      <c r="F54" s="23">
        <v>78.831999999999994</v>
      </c>
      <c r="G54" s="17">
        <f t="shared" si="1"/>
        <v>43.357599999999991</v>
      </c>
      <c r="H54" s="22">
        <v>73.16</v>
      </c>
      <c r="I54" s="17">
        <f t="shared" si="2"/>
        <v>18.29</v>
      </c>
      <c r="J54" s="18">
        <f t="shared" si="3"/>
        <v>61.64759999999999</v>
      </c>
      <c r="K54" s="19"/>
      <c r="L54" s="27" t="s">
        <v>47</v>
      </c>
    </row>
    <row r="55" spans="1:12">
      <c r="A55" s="11">
        <v>45</v>
      </c>
      <c r="B55" s="12" t="s">
        <v>67</v>
      </c>
      <c r="C55" s="13" t="s">
        <v>5</v>
      </c>
      <c r="D55" s="14"/>
      <c r="E55" s="15">
        <f t="shared" si="0"/>
        <v>0</v>
      </c>
      <c r="F55" s="16">
        <v>81.350999999999999</v>
      </c>
      <c r="G55" s="17">
        <f t="shared" si="1"/>
        <v>44.743050000000004</v>
      </c>
      <c r="H55" s="14">
        <v>66.63</v>
      </c>
      <c r="I55" s="17">
        <f t="shared" si="2"/>
        <v>16.657499999999999</v>
      </c>
      <c r="J55" s="18">
        <f t="shared" si="3"/>
        <v>61.400550000000003</v>
      </c>
      <c r="K55" s="19"/>
      <c r="L55" s="27" t="s">
        <v>47</v>
      </c>
    </row>
    <row r="56" spans="1:12">
      <c r="A56" s="11">
        <v>46</v>
      </c>
      <c r="B56" s="21" t="s">
        <v>68</v>
      </c>
      <c r="C56" s="13" t="s">
        <v>5</v>
      </c>
      <c r="D56" s="22"/>
      <c r="E56" s="15">
        <f t="shared" si="0"/>
        <v>0</v>
      </c>
      <c r="F56" s="23">
        <v>76.736999999999995</v>
      </c>
      <c r="G56" s="17">
        <f t="shared" si="1"/>
        <v>42.205349999999996</v>
      </c>
      <c r="H56" s="22">
        <v>75.959999999999994</v>
      </c>
      <c r="I56" s="17">
        <f t="shared" si="2"/>
        <v>18.989999999999998</v>
      </c>
      <c r="J56" s="18">
        <f t="shared" si="3"/>
        <v>61.195349999999991</v>
      </c>
      <c r="K56" s="19"/>
      <c r="L56" s="27" t="s">
        <v>47</v>
      </c>
    </row>
    <row r="57" spans="1:12">
      <c r="A57" s="11">
        <v>47</v>
      </c>
      <c r="B57" s="12" t="s">
        <v>69</v>
      </c>
      <c r="C57" s="13" t="s">
        <v>5</v>
      </c>
      <c r="D57" s="24"/>
      <c r="E57" s="15">
        <f t="shared" si="0"/>
        <v>0</v>
      </c>
      <c r="F57" s="25">
        <v>72.391999999999996</v>
      </c>
      <c r="G57" s="17">
        <f t="shared" si="1"/>
        <v>39.815599999999996</v>
      </c>
      <c r="H57" s="24">
        <v>79</v>
      </c>
      <c r="I57" s="17">
        <f t="shared" si="2"/>
        <v>19.75</v>
      </c>
      <c r="J57" s="18">
        <f t="shared" si="3"/>
        <v>59.565599999999996</v>
      </c>
      <c r="K57" s="19"/>
      <c r="L57" s="27" t="s">
        <v>47</v>
      </c>
    </row>
    <row r="58" spans="1:12">
      <c r="A58" s="11">
        <v>48</v>
      </c>
      <c r="B58" s="21" t="s">
        <v>70</v>
      </c>
      <c r="C58" s="13" t="s">
        <v>5</v>
      </c>
      <c r="D58" s="22"/>
      <c r="E58" s="15">
        <f t="shared" si="0"/>
        <v>0</v>
      </c>
      <c r="F58" s="23">
        <v>70.159000000000006</v>
      </c>
      <c r="G58" s="17">
        <f t="shared" si="1"/>
        <v>38.587450000000004</v>
      </c>
      <c r="H58" s="22">
        <v>65.39</v>
      </c>
      <c r="I58" s="17">
        <f t="shared" si="2"/>
        <v>16.3475</v>
      </c>
      <c r="J58" s="18">
        <f t="shared" si="3"/>
        <v>54.934950000000001</v>
      </c>
      <c r="K58" s="19">
        <v>50</v>
      </c>
      <c r="L58" s="27" t="s">
        <v>47</v>
      </c>
    </row>
    <row r="59" spans="1:12">
      <c r="A59" s="11">
        <v>49</v>
      </c>
      <c r="B59" s="21" t="s">
        <v>71</v>
      </c>
      <c r="C59" s="13" t="s">
        <v>5</v>
      </c>
      <c r="D59" s="14">
        <v>78.75</v>
      </c>
      <c r="E59" s="15">
        <f t="shared" si="0"/>
        <v>15.75</v>
      </c>
      <c r="F59" s="16">
        <v>90.197000000000003</v>
      </c>
      <c r="G59" s="17">
        <f t="shared" si="1"/>
        <v>49.608350000000002</v>
      </c>
      <c r="H59" s="14">
        <v>66.45</v>
      </c>
      <c r="I59" s="17">
        <f t="shared" si="2"/>
        <v>16.612500000000001</v>
      </c>
      <c r="J59" s="18">
        <f t="shared" si="3"/>
        <v>81.970849999999999</v>
      </c>
      <c r="K59" s="19" t="s">
        <v>72</v>
      </c>
      <c r="L59" s="27" t="s">
        <v>47</v>
      </c>
    </row>
    <row r="60" spans="1:12">
      <c r="A60" s="11">
        <v>50</v>
      </c>
      <c r="B60" s="21" t="s">
        <v>73</v>
      </c>
      <c r="C60" s="13" t="s">
        <v>5</v>
      </c>
      <c r="D60" s="22">
        <v>60</v>
      </c>
      <c r="E60" s="15">
        <f t="shared" si="0"/>
        <v>12</v>
      </c>
      <c r="F60" s="23">
        <v>85.203999999999994</v>
      </c>
      <c r="G60" s="17">
        <f t="shared" si="1"/>
        <v>46.862199999999994</v>
      </c>
      <c r="H60" s="22">
        <v>76.66</v>
      </c>
      <c r="I60" s="17">
        <f t="shared" si="2"/>
        <v>19.164999999999999</v>
      </c>
      <c r="J60" s="18">
        <f t="shared" si="3"/>
        <v>78.027199999999993</v>
      </c>
      <c r="K60" s="19" t="s">
        <v>72</v>
      </c>
      <c r="L60" s="27" t="s">
        <v>47</v>
      </c>
    </row>
    <row r="61" spans="1:12">
      <c r="A61" s="11">
        <v>51</v>
      </c>
      <c r="B61" s="21" t="s">
        <v>74</v>
      </c>
      <c r="C61" s="13" t="s">
        <v>5</v>
      </c>
      <c r="D61" s="22">
        <v>45</v>
      </c>
      <c r="E61" s="15">
        <f t="shared" si="0"/>
        <v>9</v>
      </c>
      <c r="F61" s="23">
        <v>88.742999999999995</v>
      </c>
      <c r="G61" s="17">
        <f t="shared" si="1"/>
        <v>48.80865</v>
      </c>
      <c r="H61" s="22">
        <v>66.73</v>
      </c>
      <c r="I61" s="17">
        <f t="shared" si="2"/>
        <v>16.682500000000001</v>
      </c>
      <c r="J61" s="18">
        <f t="shared" si="3"/>
        <v>74.491150000000005</v>
      </c>
      <c r="K61" s="19" t="s">
        <v>72</v>
      </c>
      <c r="L61" s="27" t="s">
        <v>47</v>
      </c>
    </row>
    <row r="62" spans="1:12">
      <c r="A62" s="11">
        <v>52</v>
      </c>
      <c r="B62" s="12" t="s">
        <v>75</v>
      </c>
      <c r="C62" s="13" t="s">
        <v>5</v>
      </c>
      <c r="D62" s="14">
        <v>55</v>
      </c>
      <c r="E62" s="15">
        <f t="shared" si="0"/>
        <v>11</v>
      </c>
      <c r="F62" s="16">
        <v>77.150999999999996</v>
      </c>
      <c r="G62" s="17">
        <f t="shared" si="1"/>
        <v>42.433049999999994</v>
      </c>
      <c r="H62" s="14">
        <v>64.06</v>
      </c>
      <c r="I62" s="17">
        <f t="shared" si="2"/>
        <v>16.015000000000001</v>
      </c>
      <c r="J62" s="18">
        <f t="shared" si="3"/>
        <v>69.448049999999995</v>
      </c>
      <c r="K62" s="19" t="s">
        <v>72</v>
      </c>
      <c r="L62" s="27" t="s">
        <v>47</v>
      </c>
    </row>
    <row r="63" spans="1:12">
      <c r="A63" s="11">
        <v>53</v>
      </c>
      <c r="B63" s="21" t="s">
        <v>76</v>
      </c>
      <c r="C63" s="13" t="s">
        <v>5</v>
      </c>
      <c r="D63" s="22">
        <v>45</v>
      </c>
      <c r="E63" s="15">
        <f t="shared" si="0"/>
        <v>9</v>
      </c>
      <c r="F63" s="23">
        <v>73.046000000000006</v>
      </c>
      <c r="G63" s="17">
        <f t="shared" si="1"/>
        <v>40.1753</v>
      </c>
      <c r="H63" s="22">
        <v>53.8</v>
      </c>
      <c r="I63" s="17">
        <f t="shared" si="2"/>
        <v>13.45</v>
      </c>
      <c r="J63" s="18">
        <f t="shared" si="3"/>
        <v>62.625299999999996</v>
      </c>
      <c r="K63" s="19" t="s">
        <v>72</v>
      </c>
      <c r="L63" s="27" t="s">
        <v>47</v>
      </c>
    </row>
    <row r="64" spans="1:12">
      <c r="A64" s="11">
        <v>54</v>
      </c>
      <c r="B64" s="21" t="s">
        <v>77</v>
      </c>
      <c r="C64" s="13" t="s">
        <v>5</v>
      </c>
      <c r="D64" s="22"/>
      <c r="E64" s="15">
        <f t="shared" si="0"/>
        <v>0</v>
      </c>
      <c r="F64" s="23">
        <v>81.19</v>
      </c>
      <c r="G64" s="17">
        <f t="shared" si="1"/>
        <v>44.654499999999999</v>
      </c>
      <c r="H64" s="22">
        <v>56.43</v>
      </c>
      <c r="I64" s="17">
        <f t="shared" si="2"/>
        <v>14.1075</v>
      </c>
      <c r="J64" s="18">
        <f t="shared" si="3"/>
        <v>58.762</v>
      </c>
      <c r="K64" s="19" t="s">
        <v>72</v>
      </c>
      <c r="L64" s="27" t="s">
        <v>47</v>
      </c>
    </row>
    <row r="68" spans="1:11">
      <c r="A68" s="163" t="s">
        <v>0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>
      <c r="A69" s="163" t="s">
        <v>1</v>
      </c>
      <c r="B69" s="163"/>
      <c r="C69" s="163"/>
      <c r="D69" s="163"/>
      <c r="E69" s="163"/>
      <c r="F69" s="163"/>
      <c r="G69" s="163"/>
      <c r="H69" s="163"/>
      <c r="I69" s="163"/>
      <c r="J69" s="163"/>
      <c r="K69" s="163"/>
    </row>
    <row r="70" spans="1:11">
      <c r="A70" s="163" t="s">
        <v>2</v>
      </c>
      <c r="B70" s="163"/>
      <c r="C70" s="163"/>
      <c r="D70" s="163"/>
      <c r="E70" s="163"/>
      <c r="F70" s="163"/>
      <c r="G70" s="163"/>
      <c r="H70" s="163"/>
      <c r="I70" s="163"/>
      <c r="J70" s="163"/>
      <c r="K70" s="163"/>
    </row>
    <row r="71" spans="1:11">
      <c r="A71" s="158" t="s">
        <v>3</v>
      </c>
      <c r="B71" s="158"/>
      <c r="C71" s="158"/>
      <c r="D71" s="158"/>
      <c r="E71" s="158"/>
      <c r="F71" s="158"/>
      <c r="G71" s="158"/>
      <c r="H71" s="158"/>
      <c r="I71" s="158"/>
      <c r="J71" s="158"/>
      <c r="K71" s="158"/>
    </row>
    <row r="72" spans="1:11" ht="15" customHeight="1">
      <c r="A72" s="138" t="s">
        <v>4</v>
      </c>
      <c r="B72" s="139"/>
      <c r="C72" s="153" t="s">
        <v>78</v>
      </c>
      <c r="D72" s="154"/>
      <c r="E72" s="154"/>
      <c r="F72" s="154"/>
      <c r="G72" s="154"/>
      <c r="H72" s="154"/>
      <c r="I72" s="154"/>
      <c r="J72" s="154"/>
      <c r="K72" s="155"/>
    </row>
    <row r="73" spans="1:11" ht="15" customHeight="1">
      <c r="A73" s="138" t="s">
        <v>6</v>
      </c>
      <c r="B73" s="139"/>
      <c r="C73" s="140" t="s">
        <v>79</v>
      </c>
      <c r="D73" s="141"/>
      <c r="E73" s="141"/>
      <c r="F73" s="141"/>
      <c r="G73" s="141"/>
      <c r="H73" s="141"/>
      <c r="I73" s="141"/>
      <c r="J73" s="141"/>
      <c r="K73" s="142"/>
    </row>
    <row r="74" spans="1:11" ht="15" customHeight="1">
      <c r="A74" s="70"/>
      <c r="B74" s="29"/>
      <c r="C74" s="28"/>
      <c r="D74" s="28"/>
      <c r="E74" s="28"/>
      <c r="F74" s="28"/>
      <c r="G74" s="28"/>
      <c r="H74" s="28"/>
      <c r="I74" s="28"/>
      <c r="J74" s="28"/>
      <c r="K74" s="28"/>
    </row>
    <row r="75" spans="1:11" ht="15" customHeight="1">
      <c r="A75" s="121" t="s">
        <v>80</v>
      </c>
      <c r="B75" s="145" t="s">
        <v>9</v>
      </c>
      <c r="C75" s="147" t="s">
        <v>10</v>
      </c>
      <c r="D75" s="149" t="s">
        <v>11</v>
      </c>
      <c r="E75" s="150"/>
      <c r="F75" s="30" t="s">
        <v>12</v>
      </c>
      <c r="G75" s="30"/>
      <c r="H75" s="149" t="s">
        <v>13</v>
      </c>
      <c r="I75" s="150"/>
      <c r="J75" s="31"/>
      <c r="K75" s="156" t="s">
        <v>15</v>
      </c>
    </row>
    <row r="76" spans="1:11" ht="15" customHeight="1">
      <c r="A76" s="122"/>
      <c r="B76" s="146"/>
      <c r="C76" s="148"/>
      <c r="D76" s="32" t="s">
        <v>16</v>
      </c>
      <c r="E76" s="33" t="s">
        <v>17</v>
      </c>
      <c r="F76" s="32" t="s">
        <v>16</v>
      </c>
      <c r="G76" s="32" t="s">
        <v>18</v>
      </c>
      <c r="H76" s="32" t="s">
        <v>16</v>
      </c>
      <c r="I76" s="33">
        <v>0.25</v>
      </c>
      <c r="J76" s="32" t="s">
        <v>19</v>
      </c>
      <c r="K76" s="157"/>
    </row>
    <row r="77" spans="1:11" ht="15" customHeight="1">
      <c r="A77" s="34"/>
      <c r="B77" s="35"/>
      <c r="C77" s="36"/>
      <c r="D77" s="32"/>
      <c r="E77" s="33"/>
      <c r="F77" s="32"/>
      <c r="G77" s="32"/>
      <c r="H77" s="32"/>
      <c r="I77" s="33"/>
      <c r="J77" s="32"/>
      <c r="K77" s="37"/>
    </row>
    <row r="78" spans="1:11" ht="15" customHeight="1">
      <c r="A78" s="11">
        <v>1</v>
      </c>
      <c r="B78" s="38" t="s">
        <v>81</v>
      </c>
      <c r="C78" s="15" t="s">
        <v>82</v>
      </c>
      <c r="D78" s="22">
        <v>53.75</v>
      </c>
      <c r="E78" s="15">
        <f t="shared" ref="E78:E100" si="4">D78*20/100</f>
        <v>10.75</v>
      </c>
      <c r="F78" s="39">
        <v>84.673000000000002</v>
      </c>
      <c r="G78" s="17">
        <f t="shared" ref="G78:G100" si="5">F78*55/100</f>
        <v>46.570150000000005</v>
      </c>
      <c r="H78" s="22">
        <v>86.23</v>
      </c>
      <c r="I78" s="17">
        <f t="shared" ref="I78:I100" si="6">H78*25/100</f>
        <v>21.557500000000001</v>
      </c>
      <c r="J78" s="18">
        <f t="shared" ref="J78:J100" si="7">SUM(E78+G78+I78)</f>
        <v>78.877650000000003</v>
      </c>
      <c r="K78" s="20" t="s">
        <v>21</v>
      </c>
    </row>
    <row r="79" spans="1:11" ht="15" customHeight="1">
      <c r="A79" s="11">
        <v>2</v>
      </c>
      <c r="B79" s="38" t="s">
        <v>83</v>
      </c>
      <c r="C79" s="15" t="s">
        <v>82</v>
      </c>
      <c r="D79" s="22">
        <v>46.25</v>
      </c>
      <c r="E79" s="15">
        <f t="shared" si="4"/>
        <v>9.25</v>
      </c>
      <c r="F79" s="39">
        <v>90.311000000000007</v>
      </c>
      <c r="G79" s="17">
        <f t="shared" si="5"/>
        <v>49.671050000000008</v>
      </c>
      <c r="H79" s="22">
        <v>72.459999999999994</v>
      </c>
      <c r="I79" s="17">
        <f t="shared" si="6"/>
        <v>18.114999999999998</v>
      </c>
      <c r="J79" s="18">
        <f t="shared" si="7"/>
        <v>77.036050000000003</v>
      </c>
      <c r="K79" s="20" t="s">
        <v>21</v>
      </c>
    </row>
    <row r="80" spans="1:11" ht="15" customHeight="1">
      <c r="A80" s="11">
        <v>3</v>
      </c>
      <c r="B80" s="38" t="s">
        <v>84</v>
      </c>
      <c r="C80" s="15" t="s">
        <v>82</v>
      </c>
      <c r="D80" s="22">
        <v>93</v>
      </c>
      <c r="E80" s="15">
        <f t="shared" si="4"/>
        <v>18.600000000000001</v>
      </c>
      <c r="F80" s="39">
        <v>67.605000000000004</v>
      </c>
      <c r="G80" s="17">
        <f t="shared" si="5"/>
        <v>37.182749999999999</v>
      </c>
      <c r="H80" s="22">
        <v>78.3</v>
      </c>
      <c r="I80" s="17">
        <f t="shared" si="6"/>
        <v>19.574999999999999</v>
      </c>
      <c r="J80" s="18">
        <f t="shared" si="7"/>
        <v>75.357749999999996</v>
      </c>
      <c r="K80" s="20" t="s">
        <v>21</v>
      </c>
    </row>
    <row r="81" spans="1:11" ht="15" customHeight="1">
      <c r="A81" s="11">
        <v>4</v>
      </c>
      <c r="B81" s="38" t="s">
        <v>85</v>
      </c>
      <c r="C81" s="15" t="s">
        <v>82</v>
      </c>
      <c r="D81" s="22">
        <v>86.25</v>
      </c>
      <c r="E81" s="15">
        <f t="shared" si="4"/>
        <v>17.25</v>
      </c>
      <c r="F81" s="39">
        <v>71.396000000000001</v>
      </c>
      <c r="G81" s="17">
        <f t="shared" si="5"/>
        <v>39.267800000000001</v>
      </c>
      <c r="H81" s="22">
        <v>73.400000000000006</v>
      </c>
      <c r="I81" s="17">
        <f t="shared" si="6"/>
        <v>18.350000000000001</v>
      </c>
      <c r="J81" s="18">
        <f t="shared" si="7"/>
        <v>74.867800000000003</v>
      </c>
      <c r="K81" s="20" t="s">
        <v>21</v>
      </c>
    </row>
    <row r="82" spans="1:11" ht="15" customHeight="1">
      <c r="A82" s="11">
        <v>5</v>
      </c>
      <c r="B82" s="38" t="s">
        <v>86</v>
      </c>
      <c r="C82" s="15" t="s">
        <v>82</v>
      </c>
      <c r="D82" s="22">
        <v>46.25</v>
      </c>
      <c r="E82" s="15">
        <f t="shared" si="4"/>
        <v>9.25</v>
      </c>
      <c r="F82" s="39">
        <v>78.194999999999993</v>
      </c>
      <c r="G82" s="17">
        <f t="shared" si="5"/>
        <v>43.007249999999992</v>
      </c>
      <c r="H82" s="22">
        <v>88.56</v>
      </c>
      <c r="I82" s="17">
        <f t="shared" si="6"/>
        <v>22.14</v>
      </c>
      <c r="J82" s="18">
        <f t="shared" si="7"/>
        <v>74.397249999999985</v>
      </c>
      <c r="K82" s="20" t="s">
        <v>34</v>
      </c>
    </row>
    <row r="83" spans="1:11" ht="15" customHeight="1">
      <c r="A83" s="11">
        <v>6</v>
      </c>
      <c r="B83" s="40" t="s">
        <v>87</v>
      </c>
      <c r="C83" s="41" t="s">
        <v>82</v>
      </c>
      <c r="D83" s="42">
        <v>58.75</v>
      </c>
      <c r="E83" s="41">
        <f t="shared" si="4"/>
        <v>11.75</v>
      </c>
      <c r="F83" s="43">
        <v>78.251999999999995</v>
      </c>
      <c r="G83" s="44">
        <f t="shared" si="5"/>
        <v>43.038599999999995</v>
      </c>
      <c r="H83" s="42">
        <v>76.430000000000007</v>
      </c>
      <c r="I83" s="44">
        <f t="shared" si="6"/>
        <v>19.107500000000002</v>
      </c>
      <c r="J83" s="45">
        <f t="shared" si="7"/>
        <v>73.89609999999999</v>
      </c>
      <c r="K83" s="20" t="s">
        <v>34</v>
      </c>
    </row>
    <row r="84" spans="1:11" ht="15" customHeight="1">
      <c r="A84" s="11">
        <v>7</v>
      </c>
      <c r="B84" s="46" t="s">
        <v>88</v>
      </c>
      <c r="C84" s="15" t="s">
        <v>82</v>
      </c>
      <c r="D84" s="24">
        <v>75</v>
      </c>
      <c r="E84" s="15">
        <f t="shared" si="4"/>
        <v>15</v>
      </c>
      <c r="F84" s="47">
        <v>63.82</v>
      </c>
      <c r="G84" s="17">
        <f t="shared" si="5"/>
        <v>35.100999999999999</v>
      </c>
      <c r="H84" s="24">
        <v>83.66</v>
      </c>
      <c r="I84" s="17">
        <f t="shared" si="6"/>
        <v>20.914999999999999</v>
      </c>
      <c r="J84" s="18">
        <f t="shared" si="7"/>
        <v>71.015999999999991</v>
      </c>
      <c r="K84" s="20" t="s">
        <v>34</v>
      </c>
    </row>
    <row r="85" spans="1:11" ht="15" customHeight="1">
      <c r="A85" s="11">
        <v>8</v>
      </c>
      <c r="B85" s="38" t="s">
        <v>89</v>
      </c>
      <c r="C85" s="15" t="s">
        <v>82</v>
      </c>
      <c r="D85" s="22">
        <v>48.75</v>
      </c>
      <c r="E85" s="15">
        <f t="shared" si="4"/>
        <v>9.75</v>
      </c>
      <c r="F85" s="39">
        <v>77.061999999999998</v>
      </c>
      <c r="G85" s="17">
        <f t="shared" si="5"/>
        <v>42.384099999999997</v>
      </c>
      <c r="H85" s="22">
        <v>71.760000000000005</v>
      </c>
      <c r="I85" s="17">
        <f t="shared" si="6"/>
        <v>17.940000000000001</v>
      </c>
      <c r="J85" s="18">
        <f t="shared" si="7"/>
        <v>70.074100000000001</v>
      </c>
      <c r="K85" s="48" t="s">
        <v>34</v>
      </c>
    </row>
    <row r="86" spans="1:11" ht="15" customHeight="1">
      <c r="A86" s="11">
        <v>9</v>
      </c>
      <c r="B86" s="38" t="s">
        <v>90</v>
      </c>
      <c r="C86" s="15" t="s">
        <v>82</v>
      </c>
      <c r="D86" s="22"/>
      <c r="E86" s="15">
        <f t="shared" si="4"/>
        <v>0</v>
      </c>
      <c r="F86" s="39">
        <v>92.783000000000001</v>
      </c>
      <c r="G86" s="17">
        <f t="shared" si="5"/>
        <v>51.030650000000009</v>
      </c>
      <c r="H86" s="22">
        <v>68.55</v>
      </c>
      <c r="I86" s="17">
        <f t="shared" si="6"/>
        <v>17.137499999999999</v>
      </c>
      <c r="J86" s="18">
        <f t="shared" si="7"/>
        <v>68.168150000000011</v>
      </c>
      <c r="K86" s="49" t="s">
        <v>91</v>
      </c>
    </row>
    <row r="87" spans="1:11" ht="15" customHeight="1">
      <c r="A87" s="11">
        <v>10</v>
      </c>
      <c r="B87" s="40" t="s">
        <v>92</v>
      </c>
      <c r="C87" s="41" t="s">
        <v>82</v>
      </c>
      <c r="D87" s="42"/>
      <c r="E87" s="41">
        <f t="shared" si="4"/>
        <v>0</v>
      </c>
      <c r="F87" s="43">
        <v>84.911000000000001</v>
      </c>
      <c r="G87" s="44">
        <f t="shared" si="5"/>
        <v>46.701050000000002</v>
      </c>
      <c r="H87" s="42">
        <v>85.32</v>
      </c>
      <c r="I87" s="44">
        <f t="shared" si="6"/>
        <v>21.33</v>
      </c>
      <c r="J87" s="45">
        <f t="shared" si="7"/>
        <v>68.031049999999993</v>
      </c>
      <c r="K87" s="49" t="s">
        <v>91</v>
      </c>
    </row>
    <row r="88" spans="1:11" ht="15" customHeight="1">
      <c r="A88" s="11">
        <v>11</v>
      </c>
      <c r="B88" s="38" t="s">
        <v>93</v>
      </c>
      <c r="C88" s="15" t="s">
        <v>82</v>
      </c>
      <c r="D88" s="22">
        <v>93.75</v>
      </c>
      <c r="E88" s="15">
        <f t="shared" si="4"/>
        <v>18.75</v>
      </c>
      <c r="F88" s="39">
        <v>59.399000000000001</v>
      </c>
      <c r="G88" s="17">
        <f t="shared" si="5"/>
        <v>32.669450000000005</v>
      </c>
      <c r="H88" s="22">
        <v>61.03</v>
      </c>
      <c r="I88" s="17">
        <f t="shared" si="6"/>
        <v>15.2575</v>
      </c>
      <c r="J88" s="18">
        <f t="shared" si="7"/>
        <v>66.676950000000005</v>
      </c>
      <c r="K88" s="49" t="s">
        <v>91</v>
      </c>
    </row>
    <row r="89" spans="1:11" ht="15" customHeight="1">
      <c r="A89" s="11">
        <v>12</v>
      </c>
      <c r="B89" s="46" t="s">
        <v>94</v>
      </c>
      <c r="C89" s="15" t="s">
        <v>82</v>
      </c>
      <c r="D89" s="24"/>
      <c r="E89" s="15">
        <f t="shared" si="4"/>
        <v>0</v>
      </c>
      <c r="F89" s="47">
        <v>86.72</v>
      </c>
      <c r="G89" s="17">
        <f t="shared" si="5"/>
        <v>47.696000000000005</v>
      </c>
      <c r="H89" s="24">
        <v>75.5</v>
      </c>
      <c r="I89" s="17">
        <f t="shared" si="6"/>
        <v>18.875</v>
      </c>
      <c r="J89" s="18">
        <f t="shared" si="7"/>
        <v>66.570999999999998</v>
      </c>
      <c r="K89" s="49" t="s">
        <v>91</v>
      </c>
    </row>
    <row r="90" spans="1:11" ht="15" customHeight="1">
      <c r="A90" s="11">
        <v>13</v>
      </c>
      <c r="B90" s="38" t="s">
        <v>95</v>
      </c>
      <c r="C90" s="15" t="s">
        <v>82</v>
      </c>
      <c r="D90" s="22">
        <v>88.75</v>
      </c>
      <c r="E90" s="15">
        <f t="shared" si="4"/>
        <v>17.75</v>
      </c>
      <c r="F90" s="39">
        <v>63.564</v>
      </c>
      <c r="G90" s="17">
        <f t="shared" si="5"/>
        <v>34.9602</v>
      </c>
      <c r="H90" s="22">
        <v>54.26</v>
      </c>
      <c r="I90" s="17">
        <f t="shared" si="6"/>
        <v>13.565</v>
      </c>
      <c r="J90" s="18">
        <f t="shared" si="7"/>
        <v>66.275199999999998</v>
      </c>
      <c r="K90" s="49" t="s">
        <v>91</v>
      </c>
    </row>
    <row r="91" spans="1:11" ht="15" customHeight="1">
      <c r="A91" s="11">
        <v>14</v>
      </c>
      <c r="B91" s="38" t="s">
        <v>96</v>
      </c>
      <c r="C91" s="15" t="s">
        <v>82</v>
      </c>
      <c r="D91" s="22"/>
      <c r="E91" s="15">
        <f t="shared" si="4"/>
        <v>0</v>
      </c>
      <c r="F91" s="39">
        <v>87.418000000000006</v>
      </c>
      <c r="G91" s="17">
        <f t="shared" si="5"/>
        <v>48.079900000000009</v>
      </c>
      <c r="H91" s="22">
        <v>72.7</v>
      </c>
      <c r="I91" s="17">
        <f t="shared" si="6"/>
        <v>18.175000000000001</v>
      </c>
      <c r="J91" s="18">
        <f t="shared" si="7"/>
        <v>66.254900000000006</v>
      </c>
      <c r="K91" s="49" t="s">
        <v>91</v>
      </c>
    </row>
    <row r="92" spans="1:11" ht="15" customHeight="1">
      <c r="A92" s="11">
        <v>15</v>
      </c>
      <c r="B92" s="40" t="s">
        <v>97</v>
      </c>
      <c r="C92" s="41" t="s">
        <v>82</v>
      </c>
      <c r="D92" s="42"/>
      <c r="E92" s="41">
        <f t="shared" si="4"/>
        <v>0</v>
      </c>
      <c r="F92" s="43">
        <v>85.528999999999996</v>
      </c>
      <c r="G92" s="44">
        <f t="shared" si="5"/>
        <v>47.040949999999995</v>
      </c>
      <c r="H92" s="42">
        <v>73.37</v>
      </c>
      <c r="I92" s="44">
        <f t="shared" si="6"/>
        <v>18.342500000000001</v>
      </c>
      <c r="J92" s="45">
        <f t="shared" si="7"/>
        <v>65.383449999999996</v>
      </c>
      <c r="K92" s="49" t="s">
        <v>91</v>
      </c>
    </row>
    <row r="93" spans="1:11" ht="15" customHeight="1">
      <c r="A93" s="11">
        <v>16</v>
      </c>
      <c r="B93" s="40" t="s">
        <v>98</v>
      </c>
      <c r="C93" s="41" t="s">
        <v>82</v>
      </c>
      <c r="D93" s="42"/>
      <c r="E93" s="41">
        <f t="shared" si="4"/>
        <v>0</v>
      </c>
      <c r="F93" s="43">
        <v>84.587999999999994</v>
      </c>
      <c r="G93" s="44">
        <f t="shared" si="5"/>
        <v>46.523399999999995</v>
      </c>
      <c r="H93" s="42">
        <v>74.8</v>
      </c>
      <c r="I93" s="44">
        <f t="shared" si="6"/>
        <v>18.7</v>
      </c>
      <c r="J93" s="45">
        <f t="shared" si="7"/>
        <v>65.223399999999998</v>
      </c>
      <c r="K93" s="49" t="s">
        <v>91</v>
      </c>
    </row>
    <row r="94" spans="1:11" ht="15" customHeight="1">
      <c r="A94" s="11">
        <v>17</v>
      </c>
      <c r="B94" s="46" t="s">
        <v>99</v>
      </c>
      <c r="C94" s="15" t="s">
        <v>82</v>
      </c>
      <c r="D94" s="24"/>
      <c r="E94" s="15">
        <f t="shared" si="4"/>
        <v>0</v>
      </c>
      <c r="F94" s="47">
        <v>82.6</v>
      </c>
      <c r="G94" s="17">
        <f t="shared" si="5"/>
        <v>45.43</v>
      </c>
      <c r="H94" s="24">
        <v>78.06</v>
      </c>
      <c r="I94" s="17">
        <f t="shared" si="6"/>
        <v>19.515000000000001</v>
      </c>
      <c r="J94" s="18">
        <f t="shared" si="7"/>
        <v>64.944999999999993</v>
      </c>
      <c r="K94" s="49" t="s">
        <v>91</v>
      </c>
    </row>
    <row r="95" spans="1:11" ht="15" customHeight="1">
      <c r="A95" s="11">
        <v>18</v>
      </c>
      <c r="B95" s="38" t="s">
        <v>100</v>
      </c>
      <c r="C95" s="15" t="s">
        <v>82</v>
      </c>
      <c r="D95" s="22"/>
      <c r="E95" s="15">
        <f t="shared" si="4"/>
        <v>0</v>
      </c>
      <c r="F95" s="39">
        <v>85.403999999999996</v>
      </c>
      <c r="G95" s="17">
        <f t="shared" si="5"/>
        <v>46.972199999999994</v>
      </c>
      <c r="H95" s="22">
        <v>61.73</v>
      </c>
      <c r="I95" s="17">
        <f t="shared" si="6"/>
        <v>15.432499999999999</v>
      </c>
      <c r="J95" s="18">
        <f t="shared" si="7"/>
        <v>62.404699999999991</v>
      </c>
      <c r="K95" s="49" t="s">
        <v>91</v>
      </c>
    </row>
    <row r="96" spans="1:11" ht="15" customHeight="1">
      <c r="A96" s="11">
        <v>19</v>
      </c>
      <c r="B96" s="46" t="s">
        <v>101</v>
      </c>
      <c r="C96" s="15" t="s">
        <v>82</v>
      </c>
      <c r="D96" s="24"/>
      <c r="E96" s="15">
        <f t="shared" si="4"/>
        <v>0</v>
      </c>
      <c r="F96" s="47">
        <v>80.819000000000003</v>
      </c>
      <c r="G96" s="17">
        <f t="shared" si="5"/>
        <v>44.450450000000004</v>
      </c>
      <c r="H96" s="24">
        <v>64.760000000000005</v>
      </c>
      <c r="I96" s="17">
        <f t="shared" si="6"/>
        <v>16.190000000000001</v>
      </c>
      <c r="J96" s="18">
        <f t="shared" si="7"/>
        <v>60.640450000000001</v>
      </c>
      <c r="K96" s="49" t="s">
        <v>91</v>
      </c>
    </row>
    <row r="97" spans="1:11" ht="15" customHeight="1">
      <c r="A97" s="11">
        <v>20</v>
      </c>
      <c r="B97" s="38" t="s">
        <v>102</v>
      </c>
      <c r="C97" s="15" t="s">
        <v>82</v>
      </c>
      <c r="D97" s="22"/>
      <c r="E97" s="15">
        <f t="shared" si="4"/>
        <v>0</v>
      </c>
      <c r="F97" s="39">
        <v>74.438999999999993</v>
      </c>
      <c r="G97" s="17">
        <f t="shared" si="5"/>
        <v>40.941449999999996</v>
      </c>
      <c r="H97" s="22">
        <v>77.13</v>
      </c>
      <c r="I97" s="17">
        <f t="shared" si="6"/>
        <v>19.282499999999999</v>
      </c>
      <c r="J97" s="18">
        <f t="shared" si="7"/>
        <v>60.223949999999995</v>
      </c>
      <c r="K97" s="49" t="s">
        <v>91</v>
      </c>
    </row>
    <row r="98" spans="1:11" ht="15" customHeight="1">
      <c r="A98" s="11">
        <v>21</v>
      </c>
      <c r="B98" s="38" t="s">
        <v>103</v>
      </c>
      <c r="C98" s="15" t="s">
        <v>82</v>
      </c>
      <c r="D98" s="22"/>
      <c r="E98" s="15">
        <f t="shared" si="4"/>
        <v>0</v>
      </c>
      <c r="F98" s="39">
        <v>73.790000000000006</v>
      </c>
      <c r="G98" s="17">
        <f t="shared" si="5"/>
        <v>40.584500000000006</v>
      </c>
      <c r="H98" s="22">
        <v>67.8</v>
      </c>
      <c r="I98" s="17">
        <f t="shared" si="6"/>
        <v>16.95</v>
      </c>
      <c r="J98" s="18">
        <f t="shared" si="7"/>
        <v>57.534500000000008</v>
      </c>
      <c r="K98" s="49" t="s">
        <v>91</v>
      </c>
    </row>
    <row r="99" spans="1:11" ht="15" customHeight="1">
      <c r="A99" s="11">
        <v>22</v>
      </c>
      <c r="B99" s="38" t="s">
        <v>104</v>
      </c>
      <c r="C99" s="15" t="s">
        <v>82</v>
      </c>
      <c r="D99" s="22"/>
      <c r="E99" s="15">
        <f t="shared" si="4"/>
        <v>0</v>
      </c>
      <c r="F99" s="39">
        <v>62.499000000000002</v>
      </c>
      <c r="G99" s="17">
        <f t="shared" si="5"/>
        <v>34.374450000000003</v>
      </c>
      <c r="H99" s="22">
        <v>86.7</v>
      </c>
      <c r="I99" s="17">
        <f t="shared" si="6"/>
        <v>21.675000000000001</v>
      </c>
      <c r="J99" s="18">
        <f t="shared" si="7"/>
        <v>56.049450000000007</v>
      </c>
      <c r="K99" s="49" t="s">
        <v>91</v>
      </c>
    </row>
    <row r="100" spans="1:11" ht="15" customHeight="1">
      <c r="A100" s="11">
        <v>23</v>
      </c>
      <c r="B100" s="46" t="s">
        <v>105</v>
      </c>
      <c r="C100" s="15" t="s">
        <v>82</v>
      </c>
      <c r="D100" s="24"/>
      <c r="E100" s="15">
        <f t="shared" si="4"/>
        <v>0</v>
      </c>
      <c r="F100" s="47">
        <v>63.066000000000003</v>
      </c>
      <c r="G100" s="17">
        <f t="shared" si="5"/>
        <v>34.686300000000003</v>
      </c>
      <c r="H100" s="24">
        <v>74.8</v>
      </c>
      <c r="I100" s="17">
        <f t="shared" si="6"/>
        <v>18.7</v>
      </c>
      <c r="J100" s="18">
        <f t="shared" si="7"/>
        <v>53.386300000000006</v>
      </c>
      <c r="K100" s="49" t="s">
        <v>91</v>
      </c>
    </row>
    <row r="101" spans="1:11" ht="15" customHeight="1"/>
    <row r="102" spans="1:11" ht="15" customHeight="1"/>
    <row r="103" spans="1:11" ht="15" customHeight="1">
      <c r="A103" s="138" t="s">
        <v>4</v>
      </c>
      <c r="B103" s="139"/>
      <c r="C103" s="153" t="s">
        <v>106</v>
      </c>
      <c r="D103" s="154"/>
      <c r="E103" s="154"/>
      <c r="F103" s="154"/>
      <c r="G103" s="154"/>
      <c r="H103" s="154"/>
      <c r="I103" s="154"/>
      <c r="J103" s="154"/>
      <c r="K103" s="155"/>
    </row>
    <row r="104" spans="1:11" ht="15" customHeight="1">
      <c r="A104" s="138" t="s">
        <v>6</v>
      </c>
      <c r="B104" s="139"/>
      <c r="C104" s="140" t="s">
        <v>79</v>
      </c>
      <c r="D104" s="141"/>
      <c r="E104" s="141"/>
      <c r="F104" s="141"/>
      <c r="G104" s="141"/>
      <c r="H104" s="141"/>
      <c r="I104" s="141"/>
      <c r="J104" s="141"/>
      <c r="K104" s="142"/>
    </row>
    <row r="105" spans="1:11" ht="15" customHeight="1">
      <c r="A105" s="138" t="s">
        <v>107</v>
      </c>
      <c r="B105" s="170"/>
      <c r="C105" s="50" t="s">
        <v>108</v>
      </c>
      <c r="D105" s="50"/>
      <c r="E105" s="50"/>
      <c r="F105" s="28"/>
      <c r="G105" s="28"/>
      <c r="H105" s="28"/>
      <c r="I105" s="28"/>
      <c r="J105" s="28"/>
      <c r="K105" s="28"/>
    </row>
    <row r="106" spans="1:11" ht="15" customHeight="1">
      <c r="A106" s="171" t="s">
        <v>109</v>
      </c>
      <c r="B106" s="145" t="s">
        <v>9</v>
      </c>
      <c r="C106" s="147" t="s">
        <v>10</v>
      </c>
      <c r="D106" s="149" t="s">
        <v>11</v>
      </c>
      <c r="E106" s="150"/>
      <c r="F106" s="30" t="s">
        <v>12</v>
      </c>
      <c r="G106" s="30"/>
      <c r="H106" s="149" t="s">
        <v>13</v>
      </c>
      <c r="I106" s="150"/>
      <c r="J106" s="31"/>
      <c r="K106" s="156" t="s">
        <v>15</v>
      </c>
    </row>
    <row r="107" spans="1:11" ht="15" customHeight="1">
      <c r="A107" s="172"/>
      <c r="B107" s="146"/>
      <c r="C107" s="148"/>
      <c r="D107" s="32" t="s">
        <v>16</v>
      </c>
      <c r="E107" s="33" t="s">
        <v>17</v>
      </c>
      <c r="F107" s="32" t="s">
        <v>16</v>
      </c>
      <c r="G107" s="32" t="s">
        <v>18</v>
      </c>
      <c r="H107" s="32" t="s">
        <v>16</v>
      </c>
      <c r="I107" s="33">
        <v>0.25</v>
      </c>
      <c r="J107" s="32" t="s">
        <v>19</v>
      </c>
      <c r="K107" s="157"/>
    </row>
    <row r="108" spans="1:11" ht="15" customHeight="1">
      <c r="A108" s="51">
        <v>1</v>
      </c>
      <c r="B108" s="40" t="s">
        <v>110</v>
      </c>
      <c r="C108" s="41" t="s">
        <v>106</v>
      </c>
      <c r="D108" s="42">
        <v>57.5</v>
      </c>
      <c r="E108" s="41">
        <f t="shared" ref="E108:E120" si="8">D108*20/100</f>
        <v>11.5</v>
      </c>
      <c r="F108" s="43">
        <v>83.552000000000007</v>
      </c>
      <c r="G108" s="44">
        <f t="shared" ref="G108:G120" si="9">F108*55/100</f>
        <v>45.953600000000009</v>
      </c>
      <c r="H108" s="42">
        <v>88.33</v>
      </c>
      <c r="I108" s="44">
        <f t="shared" ref="I108:I120" si="10">H108*25/100</f>
        <v>22.0825</v>
      </c>
      <c r="J108" s="45">
        <f t="shared" ref="J108:J120" si="11">SUM(E108+G108+I108)</f>
        <v>79.536100000000005</v>
      </c>
      <c r="K108" s="20" t="s">
        <v>21</v>
      </c>
    </row>
    <row r="109" spans="1:11" ht="15" customHeight="1">
      <c r="A109" s="51">
        <v>2</v>
      </c>
      <c r="B109" s="40" t="s">
        <v>111</v>
      </c>
      <c r="C109" s="41" t="s">
        <v>106</v>
      </c>
      <c r="D109" s="42">
        <v>86</v>
      </c>
      <c r="E109" s="41">
        <f t="shared" si="8"/>
        <v>17.2</v>
      </c>
      <c r="F109" s="43">
        <v>69.616</v>
      </c>
      <c r="G109" s="44">
        <f t="shared" si="9"/>
        <v>38.288800000000002</v>
      </c>
      <c r="H109" s="42">
        <v>77.599999999999994</v>
      </c>
      <c r="I109" s="44">
        <f t="shared" si="10"/>
        <v>19.399999999999999</v>
      </c>
      <c r="J109" s="45">
        <f t="shared" si="11"/>
        <v>74.888800000000003</v>
      </c>
      <c r="K109" s="20" t="s">
        <v>21</v>
      </c>
    </row>
    <row r="110" spans="1:11" ht="15" customHeight="1">
      <c r="A110" s="51">
        <v>3</v>
      </c>
      <c r="B110" s="40" t="s">
        <v>112</v>
      </c>
      <c r="C110" s="41" t="s">
        <v>106</v>
      </c>
      <c r="D110" s="42">
        <v>51.25</v>
      </c>
      <c r="E110" s="41">
        <f t="shared" si="8"/>
        <v>10.25</v>
      </c>
      <c r="F110" s="43">
        <v>73.677999999999997</v>
      </c>
      <c r="G110" s="44">
        <f t="shared" si="9"/>
        <v>40.5229</v>
      </c>
      <c r="H110" s="42">
        <v>79.7</v>
      </c>
      <c r="I110" s="44">
        <f t="shared" si="10"/>
        <v>19.925000000000001</v>
      </c>
      <c r="J110" s="45">
        <f t="shared" si="11"/>
        <v>70.697900000000004</v>
      </c>
      <c r="K110" s="20" t="s">
        <v>34</v>
      </c>
    </row>
    <row r="111" spans="1:11" ht="15" customHeight="1">
      <c r="A111" s="51">
        <v>4</v>
      </c>
      <c r="B111" s="40" t="s">
        <v>113</v>
      </c>
      <c r="C111" s="41" t="s">
        <v>106</v>
      </c>
      <c r="D111" s="42"/>
      <c r="E111" s="41">
        <f t="shared" si="8"/>
        <v>0</v>
      </c>
      <c r="F111" s="43">
        <v>87.974000000000004</v>
      </c>
      <c r="G111" s="44">
        <f t="shared" si="9"/>
        <v>48.385700000000007</v>
      </c>
      <c r="H111" s="42">
        <v>83.2</v>
      </c>
      <c r="I111" s="44">
        <f t="shared" si="10"/>
        <v>20.8</v>
      </c>
      <c r="J111" s="45">
        <f t="shared" si="11"/>
        <v>69.185700000000011</v>
      </c>
      <c r="K111" s="20" t="s">
        <v>34</v>
      </c>
    </row>
    <row r="112" spans="1:11" ht="15" customHeight="1">
      <c r="A112" s="51">
        <v>5</v>
      </c>
      <c r="B112" s="40" t="s">
        <v>114</v>
      </c>
      <c r="C112" s="41" t="s">
        <v>106</v>
      </c>
      <c r="D112" s="42"/>
      <c r="E112" s="41">
        <f t="shared" si="8"/>
        <v>0</v>
      </c>
      <c r="F112" s="43">
        <v>88.222999999999999</v>
      </c>
      <c r="G112" s="44">
        <f t="shared" si="9"/>
        <v>48.522650000000006</v>
      </c>
      <c r="H112" s="42">
        <v>80.16</v>
      </c>
      <c r="I112" s="44">
        <f t="shared" si="10"/>
        <v>20.04</v>
      </c>
      <c r="J112" s="45">
        <f t="shared" si="11"/>
        <v>68.562650000000005</v>
      </c>
      <c r="K112" s="27" t="s">
        <v>91</v>
      </c>
    </row>
    <row r="113" spans="1:11" ht="15" customHeight="1">
      <c r="A113" s="51">
        <v>6</v>
      </c>
      <c r="B113" s="40" t="s">
        <v>115</v>
      </c>
      <c r="C113" s="41" t="s">
        <v>106</v>
      </c>
      <c r="D113" s="42"/>
      <c r="E113" s="41">
        <f t="shared" si="8"/>
        <v>0</v>
      </c>
      <c r="F113" s="43">
        <v>86.906999999999996</v>
      </c>
      <c r="G113" s="44">
        <f t="shared" si="9"/>
        <v>47.798850000000002</v>
      </c>
      <c r="H113" s="42">
        <v>79.459999999999994</v>
      </c>
      <c r="I113" s="44">
        <f t="shared" si="10"/>
        <v>19.864999999999998</v>
      </c>
      <c r="J113" s="45">
        <f t="shared" si="11"/>
        <v>67.663849999999996</v>
      </c>
      <c r="K113" s="27" t="s">
        <v>91</v>
      </c>
    </row>
    <row r="114" spans="1:11" ht="15" customHeight="1">
      <c r="A114" s="51">
        <v>7</v>
      </c>
      <c r="B114" s="40" t="s">
        <v>116</v>
      </c>
      <c r="C114" s="41" t="s">
        <v>106</v>
      </c>
      <c r="D114" s="42"/>
      <c r="E114" s="41">
        <f t="shared" si="8"/>
        <v>0</v>
      </c>
      <c r="F114" s="43">
        <v>82.706999999999994</v>
      </c>
      <c r="G114" s="44">
        <f t="shared" si="9"/>
        <v>45.488849999999992</v>
      </c>
      <c r="H114" s="42">
        <v>88.33</v>
      </c>
      <c r="I114" s="44">
        <f t="shared" si="10"/>
        <v>22.0825</v>
      </c>
      <c r="J114" s="45">
        <f t="shared" si="11"/>
        <v>67.571349999999995</v>
      </c>
      <c r="K114" s="27" t="s">
        <v>91</v>
      </c>
    </row>
    <row r="115" spans="1:11" ht="15" customHeight="1">
      <c r="A115" s="51">
        <v>8</v>
      </c>
      <c r="B115" s="40" t="s">
        <v>117</v>
      </c>
      <c r="C115" s="41" t="s">
        <v>106</v>
      </c>
      <c r="D115" s="42"/>
      <c r="E115" s="41">
        <f t="shared" si="8"/>
        <v>0</v>
      </c>
      <c r="F115" s="43">
        <v>87.253</v>
      </c>
      <c r="G115" s="44">
        <f t="shared" si="9"/>
        <v>47.989150000000002</v>
      </c>
      <c r="H115" s="42">
        <v>77.040000000000006</v>
      </c>
      <c r="I115" s="44">
        <f t="shared" si="10"/>
        <v>19.260000000000002</v>
      </c>
      <c r="J115" s="45">
        <f t="shared" si="11"/>
        <v>67.24915</v>
      </c>
      <c r="K115" s="27" t="s">
        <v>91</v>
      </c>
    </row>
    <row r="116" spans="1:11" ht="15" customHeight="1">
      <c r="A116" s="51">
        <v>9</v>
      </c>
      <c r="B116" s="40" t="s">
        <v>118</v>
      </c>
      <c r="C116" s="41" t="s">
        <v>106</v>
      </c>
      <c r="D116" s="42">
        <v>41.25</v>
      </c>
      <c r="E116" s="41">
        <f t="shared" si="8"/>
        <v>8.25</v>
      </c>
      <c r="F116" s="43">
        <v>72.48</v>
      </c>
      <c r="G116" s="44">
        <f t="shared" si="9"/>
        <v>39.864000000000004</v>
      </c>
      <c r="H116" s="42">
        <v>72.06</v>
      </c>
      <c r="I116" s="44">
        <f t="shared" si="10"/>
        <v>18.015000000000001</v>
      </c>
      <c r="J116" s="45">
        <f t="shared" si="11"/>
        <v>66.129000000000005</v>
      </c>
      <c r="K116" s="27" t="s">
        <v>91</v>
      </c>
    </row>
    <row r="117" spans="1:11" ht="15" customHeight="1">
      <c r="A117" s="51">
        <v>10</v>
      </c>
      <c r="B117" s="40" t="s">
        <v>119</v>
      </c>
      <c r="C117" s="41" t="s">
        <v>106</v>
      </c>
      <c r="D117" s="42"/>
      <c r="E117" s="41">
        <f t="shared" si="8"/>
        <v>0</v>
      </c>
      <c r="F117" s="43">
        <v>85.238</v>
      </c>
      <c r="G117" s="44">
        <f t="shared" si="9"/>
        <v>46.880900000000004</v>
      </c>
      <c r="H117" s="42">
        <v>76.540000000000006</v>
      </c>
      <c r="I117" s="44">
        <f t="shared" si="10"/>
        <v>19.135000000000002</v>
      </c>
      <c r="J117" s="45">
        <f t="shared" si="11"/>
        <v>66.015900000000002</v>
      </c>
      <c r="K117" s="27" t="s">
        <v>91</v>
      </c>
    </row>
    <row r="118" spans="1:11" ht="15" customHeight="1">
      <c r="A118" s="51">
        <v>11</v>
      </c>
      <c r="B118" s="46" t="s">
        <v>120</v>
      </c>
      <c r="C118" s="15" t="s">
        <v>106</v>
      </c>
      <c r="D118" s="24"/>
      <c r="E118" s="15">
        <f t="shared" si="8"/>
        <v>0</v>
      </c>
      <c r="F118" s="47">
        <v>83.106999999999999</v>
      </c>
      <c r="G118" s="17">
        <f t="shared" si="9"/>
        <v>45.708850000000005</v>
      </c>
      <c r="H118" s="24">
        <v>73.63</v>
      </c>
      <c r="I118" s="17">
        <f t="shared" si="10"/>
        <v>18.407499999999999</v>
      </c>
      <c r="J118" s="18">
        <f t="shared" si="11"/>
        <v>64.116350000000011</v>
      </c>
      <c r="K118" s="27" t="s">
        <v>91</v>
      </c>
    </row>
    <row r="119" spans="1:11" ht="15" customHeight="1">
      <c r="A119" s="51">
        <v>12</v>
      </c>
      <c r="B119" s="40" t="s">
        <v>121</v>
      </c>
      <c r="C119" s="41" t="s">
        <v>106</v>
      </c>
      <c r="D119" s="42"/>
      <c r="E119" s="41">
        <f t="shared" si="8"/>
        <v>0</v>
      </c>
      <c r="F119" s="43">
        <v>87.436000000000007</v>
      </c>
      <c r="G119" s="44">
        <f t="shared" si="9"/>
        <v>48.089800000000004</v>
      </c>
      <c r="H119" s="42">
        <v>62.2</v>
      </c>
      <c r="I119" s="44">
        <f t="shared" si="10"/>
        <v>15.55</v>
      </c>
      <c r="J119" s="45">
        <f t="shared" si="11"/>
        <v>63.639800000000008</v>
      </c>
      <c r="K119" s="27" t="s">
        <v>91</v>
      </c>
    </row>
    <row r="120" spans="1:11" ht="15" customHeight="1">
      <c r="A120" s="51">
        <v>13</v>
      </c>
      <c r="B120" s="40" t="s">
        <v>122</v>
      </c>
      <c r="C120" s="41" t="s">
        <v>106</v>
      </c>
      <c r="D120" s="42"/>
      <c r="E120" s="41">
        <f t="shared" si="8"/>
        <v>0</v>
      </c>
      <c r="F120" s="43">
        <v>64.7</v>
      </c>
      <c r="G120" s="44">
        <f t="shared" si="9"/>
        <v>35.585000000000001</v>
      </c>
      <c r="H120" s="42">
        <v>67.63</v>
      </c>
      <c r="I120" s="44">
        <f t="shared" si="10"/>
        <v>16.907499999999999</v>
      </c>
      <c r="J120" s="45">
        <f t="shared" si="11"/>
        <v>52.4925</v>
      </c>
      <c r="K120" s="27" t="s">
        <v>91</v>
      </c>
    </row>
    <row r="121" spans="1:11" ht="15" customHeight="1"/>
    <row r="122" spans="1:11" ht="15" customHeight="1"/>
    <row r="123" spans="1:11" ht="15" customHeight="1"/>
    <row r="124" spans="1:11" ht="15" customHeight="1">
      <c r="A124" s="163" t="s">
        <v>0</v>
      </c>
      <c r="B124" s="163"/>
      <c r="C124" s="163"/>
      <c r="D124" s="163"/>
      <c r="E124" s="163"/>
      <c r="F124" s="163"/>
      <c r="G124" s="163"/>
      <c r="H124" s="163"/>
      <c r="I124" s="163"/>
      <c r="J124" s="163"/>
      <c r="K124" s="163"/>
    </row>
    <row r="125" spans="1:11" ht="15" customHeight="1">
      <c r="A125" s="163" t="s">
        <v>1</v>
      </c>
      <c r="B125" s="163"/>
      <c r="C125" s="163"/>
      <c r="D125" s="163"/>
      <c r="E125" s="163"/>
      <c r="F125" s="163"/>
      <c r="G125" s="163"/>
      <c r="H125" s="163"/>
      <c r="I125" s="163"/>
      <c r="J125" s="163"/>
      <c r="K125" s="163"/>
    </row>
    <row r="126" spans="1:11" ht="15" customHeight="1">
      <c r="A126" s="163" t="s">
        <v>2</v>
      </c>
      <c r="B126" s="163"/>
      <c r="C126" s="163"/>
      <c r="D126" s="163"/>
      <c r="E126" s="163"/>
      <c r="F126" s="163"/>
      <c r="G126" s="163"/>
      <c r="H126" s="163"/>
      <c r="I126" s="163"/>
      <c r="J126" s="163"/>
      <c r="K126" s="163"/>
    </row>
    <row r="127" spans="1:11" ht="15" customHeight="1">
      <c r="A127" s="158" t="s">
        <v>3</v>
      </c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</row>
    <row r="128" spans="1:11" ht="15" customHeight="1">
      <c r="A128" s="138" t="s">
        <v>4</v>
      </c>
      <c r="B128" s="139"/>
      <c r="C128" s="153" t="s">
        <v>135</v>
      </c>
      <c r="D128" s="154"/>
      <c r="E128" s="154"/>
      <c r="F128" s="154"/>
      <c r="G128" s="154"/>
      <c r="H128" s="154"/>
      <c r="I128" s="154"/>
      <c r="J128" s="154"/>
      <c r="K128" s="155"/>
    </row>
    <row r="129" spans="1:11" ht="15" customHeight="1">
      <c r="A129" s="138" t="s">
        <v>6</v>
      </c>
      <c r="B129" s="139"/>
      <c r="C129" s="140" t="s">
        <v>79</v>
      </c>
      <c r="D129" s="141"/>
      <c r="E129" s="141"/>
      <c r="F129" s="141"/>
      <c r="G129" s="141"/>
      <c r="H129" s="141"/>
      <c r="I129" s="141"/>
      <c r="J129" s="141"/>
      <c r="K129" s="142"/>
    </row>
    <row r="130" spans="1:11" ht="15" customHeight="1">
      <c r="A130" s="70"/>
      <c r="B130" s="29"/>
      <c r="C130" s="28"/>
      <c r="D130" s="28"/>
      <c r="E130" s="28"/>
      <c r="F130" s="28"/>
      <c r="G130" s="28"/>
      <c r="H130" s="28"/>
      <c r="I130" s="28"/>
      <c r="J130" s="28"/>
      <c r="K130" s="28"/>
    </row>
    <row r="131" spans="1:11" ht="15" customHeight="1">
      <c r="A131" s="121" t="s">
        <v>80</v>
      </c>
      <c r="B131" s="145" t="s">
        <v>9</v>
      </c>
      <c r="C131" s="147" t="s">
        <v>10</v>
      </c>
      <c r="D131" s="149" t="s">
        <v>11</v>
      </c>
      <c r="E131" s="150"/>
      <c r="F131" s="30" t="s">
        <v>12</v>
      </c>
      <c r="G131" s="30"/>
      <c r="H131" s="149" t="s">
        <v>13</v>
      </c>
      <c r="I131" s="150"/>
      <c r="J131" s="31"/>
      <c r="K131" s="156" t="s">
        <v>15</v>
      </c>
    </row>
    <row r="132" spans="1:11" ht="15" customHeight="1">
      <c r="A132" s="122"/>
      <c r="B132" s="146"/>
      <c r="C132" s="148"/>
      <c r="D132" s="32" t="s">
        <v>16</v>
      </c>
      <c r="E132" s="33" t="s">
        <v>17</v>
      </c>
      <c r="F132" s="32" t="s">
        <v>16</v>
      </c>
      <c r="G132" s="32" t="s">
        <v>18</v>
      </c>
      <c r="H132" s="32" t="s">
        <v>16</v>
      </c>
      <c r="I132" s="33">
        <v>0.25</v>
      </c>
      <c r="J132" s="32" t="s">
        <v>19</v>
      </c>
      <c r="K132" s="157"/>
    </row>
    <row r="133" spans="1:11" ht="15" customHeight="1">
      <c r="A133" s="63">
        <v>1</v>
      </c>
      <c r="B133" s="64" t="s">
        <v>136</v>
      </c>
      <c r="C133" s="65" t="s">
        <v>137</v>
      </c>
      <c r="D133" s="22">
        <v>55</v>
      </c>
      <c r="E133" s="15">
        <f t="shared" ref="E133:E148" si="12">D133*20/100</f>
        <v>11</v>
      </c>
      <c r="F133" s="23">
        <v>89.18</v>
      </c>
      <c r="G133" s="17">
        <f t="shared" ref="G133:G150" si="13">F133*55/100</f>
        <v>49.049000000000007</v>
      </c>
      <c r="H133" s="22">
        <v>77.13</v>
      </c>
      <c r="I133" s="17">
        <f t="shared" ref="I133:I150" si="14">H133*25/100</f>
        <v>19.282499999999999</v>
      </c>
      <c r="J133" s="18">
        <f t="shared" ref="J133:J150" si="15">SUM(E133+G133+I133)</f>
        <v>79.331500000000005</v>
      </c>
      <c r="K133" s="66" t="s">
        <v>21</v>
      </c>
    </row>
    <row r="134" spans="1:11" ht="15" customHeight="1">
      <c r="A134" s="11">
        <v>2</v>
      </c>
      <c r="B134" s="21" t="s">
        <v>138</v>
      </c>
      <c r="C134" s="13" t="s">
        <v>137</v>
      </c>
      <c r="D134" s="22">
        <v>88.75</v>
      </c>
      <c r="E134" s="15">
        <f t="shared" si="12"/>
        <v>17.75</v>
      </c>
      <c r="F134" s="23">
        <v>79.753</v>
      </c>
      <c r="G134" s="17">
        <f t="shared" si="13"/>
        <v>43.864150000000002</v>
      </c>
      <c r="H134" s="22">
        <v>67.099999999999994</v>
      </c>
      <c r="I134" s="17">
        <f t="shared" si="14"/>
        <v>16.774999999999999</v>
      </c>
      <c r="J134" s="18">
        <f t="shared" si="15"/>
        <v>78.389150000000001</v>
      </c>
      <c r="K134" s="66" t="s">
        <v>21</v>
      </c>
    </row>
    <row r="135" spans="1:11" ht="15" customHeight="1">
      <c r="A135" s="11">
        <v>3</v>
      </c>
      <c r="B135" s="21" t="s">
        <v>139</v>
      </c>
      <c r="C135" s="13" t="s">
        <v>137</v>
      </c>
      <c r="D135" s="22">
        <v>43</v>
      </c>
      <c r="E135" s="15">
        <f t="shared" si="12"/>
        <v>8.6</v>
      </c>
      <c r="F135" s="23">
        <v>76.131</v>
      </c>
      <c r="G135" s="17">
        <f t="shared" si="13"/>
        <v>41.872050000000002</v>
      </c>
      <c r="H135" s="22">
        <v>92.06</v>
      </c>
      <c r="I135" s="17">
        <f t="shared" si="14"/>
        <v>23.015000000000001</v>
      </c>
      <c r="J135" s="18">
        <f t="shared" si="15"/>
        <v>73.487050000000011</v>
      </c>
      <c r="K135" s="66" t="s">
        <v>21</v>
      </c>
    </row>
    <row r="136" spans="1:11" ht="15" customHeight="1">
      <c r="A136" s="63">
        <v>4</v>
      </c>
      <c r="B136" s="21" t="s">
        <v>140</v>
      </c>
      <c r="C136" s="13" t="s">
        <v>137</v>
      </c>
      <c r="D136" s="22">
        <v>41.25</v>
      </c>
      <c r="E136" s="15">
        <f t="shared" si="12"/>
        <v>8.25</v>
      </c>
      <c r="F136" s="23">
        <v>84.272999999999996</v>
      </c>
      <c r="G136" s="17">
        <f t="shared" si="13"/>
        <v>46.350149999999992</v>
      </c>
      <c r="H136" s="22">
        <v>69.2</v>
      </c>
      <c r="I136" s="17">
        <f t="shared" si="14"/>
        <v>17.3</v>
      </c>
      <c r="J136" s="18">
        <f t="shared" si="15"/>
        <v>71.900149999999996</v>
      </c>
      <c r="K136" s="67" t="s">
        <v>34</v>
      </c>
    </row>
    <row r="137" spans="1:11" ht="15" customHeight="1">
      <c r="A137" s="11">
        <v>5</v>
      </c>
      <c r="B137" s="12" t="s">
        <v>141</v>
      </c>
      <c r="C137" s="13" t="s">
        <v>137</v>
      </c>
      <c r="D137" s="14"/>
      <c r="E137" s="15">
        <f t="shared" si="12"/>
        <v>0</v>
      </c>
      <c r="F137" s="16">
        <v>87.936999999999998</v>
      </c>
      <c r="G137" s="17">
        <f t="shared" si="13"/>
        <v>48.365349999999999</v>
      </c>
      <c r="H137" s="14">
        <v>78.53</v>
      </c>
      <c r="I137" s="17">
        <f t="shared" si="14"/>
        <v>19.6325</v>
      </c>
      <c r="J137" s="18">
        <f t="shared" si="15"/>
        <v>67.99785</v>
      </c>
      <c r="K137" s="67" t="s">
        <v>34</v>
      </c>
    </row>
    <row r="138" spans="1:11" ht="15" customHeight="1">
      <c r="A138" s="11">
        <v>6</v>
      </c>
      <c r="B138" s="21" t="s">
        <v>142</v>
      </c>
      <c r="C138" s="13" t="s">
        <v>137</v>
      </c>
      <c r="D138" s="22"/>
      <c r="E138" s="15">
        <f t="shared" si="12"/>
        <v>0</v>
      </c>
      <c r="F138" s="23">
        <v>86.37</v>
      </c>
      <c r="G138" s="17">
        <f t="shared" si="13"/>
        <v>47.503500000000003</v>
      </c>
      <c r="H138" s="22">
        <v>81.099999999999994</v>
      </c>
      <c r="I138" s="17">
        <f t="shared" si="14"/>
        <v>20.274999999999999</v>
      </c>
      <c r="J138" s="18">
        <f t="shared" si="15"/>
        <v>67.778500000000008</v>
      </c>
      <c r="K138" s="67" t="s">
        <v>34</v>
      </c>
    </row>
    <row r="139" spans="1:11" ht="15" customHeight="1">
      <c r="A139" s="63">
        <v>7</v>
      </c>
      <c r="B139" s="21" t="s">
        <v>143</v>
      </c>
      <c r="C139" s="13" t="s">
        <v>137</v>
      </c>
      <c r="D139" s="22"/>
      <c r="E139" s="15">
        <f t="shared" si="12"/>
        <v>0</v>
      </c>
      <c r="F139" s="23">
        <v>88.436999999999998</v>
      </c>
      <c r="G139" s="17">
        <f t="shared" si="13"/>
        <v>48.640349999999998</v>
      </c>
      <c r="H139" s="22">
        <v>70.599999999999994</v>
      </c>
      <c r="I139" s="17">
        <f t="shared" si="14"/>
        <v>17.649999999999999</v>
      </c>
      <c r="J139" s="18">
        <f t="shared" si="15"/>
        <v>66.290349999999989</v>
      </c>
      <c r="K139" s="68" t="s">
        <v>47</v>
      </c>
    </row>
    <row r="140" spans="1:11" ht="15" customHeight="1">
      <c r="A140" s="11">
        <v>8</v>
      </c>
      <c r="B140" s="21" t="s">
        <v>144</v>
      </c>
      <c r="C140" s="13" t="s">
        <v>137</v>
      </c>
      <c r="D140" s="22"/>
      <c r="E140" s="15">
        <f t="shared" si="12"/>
        <v>0</v>
      </c>
      <c r="F140" s="23">
        <v>76.608999999999995</v>
      </c>
      <c r="G140" s="17">
        <f t="shared" si="13"/>
        <v>42.134949999999996</v>
      </c>
      <c r="H140" s="22">
        <v>93.93</v>
      </c>
      <c r="I140" s="17">
        <f t="shared" si="14"/>
        <v>23.482500000000002</v>
      </c>
      <c r="J140" s="18">
        <f t="shared" si="15"/>
        <v>65.617449999999991</v>
      </c>
      <c r="K140" s="68" t="s">
        <v>47</v>
      </c>
    </row>
    <row r="141" spans="1:11" ht="15" customHeight="1">
      <c r="A141" s="11">
        <v>9</v>
      </c>
      <c r="B141" s="12" t="s">
        <v>145</v>
      </c>
      <c r="C141" s="13" t="s">
        <v>137</v>
      </c>
      <c r="D141" s="14"/>
      <c r="E141" s="15">
        <f t="shared" si="12"/>
        <v>0</v>
      </c>
      <c r="F141" s="16">
        <v>83.956999999999994</v>
      </c>
      <c r="G141" s="17">
        <f t="shared" si="13"/>
        <v>46.176349999999992</v>
      </c>
      <c r="H141" s="14">
        <v>72.930000000000007</v>
      </c>
      <c r="I141" s="17">
        <f t="shared" si="14"/>
        <v>18.232500000000002</v>
      </c>
      <c r="J141" s="18">
        <f t="shared" si="15"/>
        <v>64.408850000000001</v>
      </c>
      <c r="K141" s="68" t="s">
        <v>47</v>
      </c>
    </row>
    <row r="142" spans="1:11" ht="15" customHeight="1">
      <c r="A142" s="63">
        <v>10</v>
      </c>
      <c r="B142" s="21" t="s">
        <v>146</v>
      </c>
      <c r="C142" s="13" t="s">
        <v>137</v>
      </c>
      <c r="D142" s="22"/>
      <c r="E142" s="15">
        <f t="shared" si="12"/>
        <v>0</v>
      </c>
      <c r="F142" s="23">
        <v>70.88</v>
      </c>
      <c r="G142" s="17">
        <f t="shared" si="13"/>
        <v>38.983999999999995</v>
      </c>
      <c r="H142" s="22">
        <v>86.23</v>
      </c>
      <c r="I142" s="17">
        <f t="shared" si="14"/>
        <v>21.557500000000001</v>
      </c>
      <c r="J142" s="18">
        <f t="shared" si="15"/>
        <v>60.541499999999999</v>
      </c>
      <c r="K142" s="68" t="s">
        <v>47</v>
      </c>
    </row>
    <row r="143" spans="1:11" ht="15" customHeight="1">
      <c r="A143" s="11">
        <v>11</v>
      </c>
      <c r="B143" s="21" t="s">
        <v>147</v>
      </c>
      <c r="C143" s="13" t="s">
        <v>137</v>
      </c>
      <c r="D143" s="22"/>
      <c r="E143" s="15">
        <f t="shared" si="12"/>
        <v>0</v>
      </c>
      <c r="F143" s="23">
        <v>72.495000000000005</v>
      </c>
      <c r="G143" s="17">
        <f t="shared" si="13"/>
        <v>39.872250000000001</v>
      </c>
      <c r="H143" s="22">
        <v>80.86</v>
      </c>
      <c r="I143" s="17">
        <f t="shared" si="14"/>
        <v>20.215</v>
      </c>
      <c r="J143" s="18">
        <f t="shared" si="15"/>
        <v>60.087249999999997</v>
      </c>
      <c r="K143" s="68" t="s">
        <v>47</v>
      </c>
    </row>
    <row r="144" spans="1:11" ht="15" customHeight="1">
      <c r="A144" s="11">
        <v>12</v>
      </c>
      <c r="B144" s="12" t="s">
        <v>148</v>
      </c>
      <c r="C144" s="13" t="s">
        <v>137</v>
      </c>
      <c r="D144" s="14"/>
      <c r="E144" s="15">
        <f t="shared" si="12"/>
        <v>0</v>
      </c>
      <c r="F144" s="16">
        <v>72.256</v>
      </c>
      <c r="G144" s="17">
        <f t="shared" si="13"/>
        <v>39.7408</v>
      </c>
      <c r="H144" s="14">
        <v>77.13</v>
      </c>
      <c r="I144" s="17">
        <f t="shared" si="14"/>
        <v>19.282499999999999</v>
      </c>
      <c r="J144" s="18">
        <f t="shared" si="15"/>
        <v>59.023299999999999</v>
      </c>
      <c r="K144" s="68" t="s">
        <v>47</v>
      </c>
    </row>
    <row r="145" spans="1:11" ht="15" customHeight="1">
      <c r="A145" s="63">
        <v>13</v>
      </c>
      <c r="B145" s="21" t="s">
        <v>149</v>
      </c>
      <c r="C145" s="13" t="s">
        <v>137</v>
      </c>
      <c r="D145" s="22"/>
      <c r="E145" s="15">
        <f t="shared" si="12"/>
        <v>0</v>
      </c>
      <c r="F145" s="23">
        <v>73.317999999999998</v>
      </c>
      <c r="G145" s="17">
        <f t="shared" si="13"/>
        <v>40.3249</v>
      </c>
      <c r="H145" s="14">
        <v>74.56</v>
      </c>
      <c r="I145" s="17">
        <f t="shared" si="14"/>
        <v>18.64</v>
      </c>
      <c r="J145" s="18">
        <f t="shared" si="15"/>
        <v>58.9649</v>
      </c>
      <c r="K145" s="68" t="s">
        <v>47</v>
      </c>
    </row>
    <row r="146" spans="1:11" ht="15" customHeight="1">
      <c r="A146" s="11">
        <v>14</v>
      </c>
      <c r="B146" s="21" t="s">
        <v>150</v>
      </c>
      <c r="C146" s="13" t="s">
        <v>137</v>
      </c>
      <c r="D146" s="22"/>
      <c r="E146" s="15">
        <f t="shared" si="12"/>
        <v>0</v>
      </c>
      <c r="F146" s="23">
        <v>73.861999999999995</v>
      </c>
      <c r="G146" s="17">
        <f t="shared" si="13"/>
        <v>40.624099999999999</v>
      </c>
      <c r="H146" s="22">
        <v>72.930000000000007</v>
      </c>
      <c r="I146" s="17">
        <f t="shared" si="14"/>
        <v>18.232500000000002</v>
      </c>
      <c r="J146" s="18">
        <f t="shared" si="15"/>
        <v>58.8566</v>
      </c>
      <c r="K146" s="68" t="s">
        <v>47</v>
      </c>
    </row>
    <row r="147" spans="1:11" ht="15" customHeight="1">
      <c r="A147" s="11">
        <v>15</v>
      </c>
      <c r="B147" s="21" t="s">
        <v>151</v>
      </c>
      <c r="C147" s="13" t="s">
        <v>137</v>
      </c>
      <c r="D147" s="22"/>
      <c r="E147" s="15">
        <f t="shared" si="12"/>
        <v>0</v>
      </c>
      <c r="F147" s="23">
        <v>69.001999999999995</v>
      </c>
      <c r="G147" s="17">
        <f t="shared" si="13"/>
        <v>37.951099999999997</v>
      </c>
      <c r="H147" s="22">
        <v>82.5</v>
      </c>
      <c r="I147" s="17">
        <f t="shared" si="14"/>
        <v>20.625</v>
      </c>
      <c r="J147" s="18">
        <f t="shared" si="15"/>
        <v>58.576099999999997</v>
      </c>
      <c r="K147" s="68" t="s">
        <v>47</v>
      </c>
    </row>
    <row r="148" spans="1:11" ht="15" customHeight="1">
      <c r="A148" s="63">
        <v>16</v>
      </c>
      <c r="B148" s="21" t="s">
        <v>152</v>
      </c>
      <c r="C148" s="13" t="s">
        <v>137</v>
      </c>
      <c r="D148" s="22"/>
      <c r="E148" s="15">
        <f t="shared" si="12"/>
        <v>0</v>
      </c>
      <c r="F148" s="23">
        <v>74.375</v>
      </c>
      <c r="G148" s="17">
        <f t="shared" si="13"/>
        <v>40.90625</v>
      </c>
      <c r="H148" s="22">
        <v>70.599999999999994</v>
      </c>
      <c r="I148" s="17">
        <f t="shared" si="14"/>
        <v>17.649999999999999</v>
      </c>
      <c r="J148" s="18">
        <f t="shared" si="15"/>
        <v>58.556249999999999</v>
      </c>
      <c r="K148" s="68" t="s">
        <v>47</v>
      </c>
    </row>
    <row r="149" spans="1:11" ht="15" customHeight="1">
      <c r="A149" s="11">
        <v>17</v>
      </c>
      <c r="B149" s="12" t="s">
        <v>153</v>
      </c>
      <c r="C149" s="13" t="s">
        <v>137</v>
      </c>
      <c r="D149" s="14"/>
      <c r="E149" s="15">
        <f>D148*20/100</f>
        <v>0</v>
      </c>
      <c r="F149" s="16">
        <v>75.611000000000004</v>
      </c>
      <c r="G149" s="17">
        <f t="shared" si="13"/>
        <v>41.586050000000007</v>
      </c>
      <c r="H149" s="14">
        <v>62.24</v>
      </c>
      <c r="I149" s="17">
        <f t="shared" si="14"/>
        <v>15.56</v>
      </c>
      <c r="J149" s="18">
        <f t="shared" si="15"/>
        <v>57.14605000000001</v>
      </c>
      <c r="K149" s="68" t="s">
        <v>47</v>
      </c>
    </row>
    <row r="150" spans="1:11" ht="15" customHeight="1">
      <c r="A150" s="11">
        <v>18</v>
      </c>
      <c r="B150" s="12" t="s">
        <v>154</v>
      </c>
      <c r="C150" s="13" t="s">
        <v>137</v>
      </c>
      <c r="D150" s="14"/>
      <c r="E150" s="15">
        <f>D150*20/100</f>
        <v>0</v>
      </c>
      <c r="F150" s="16">
        <v>68.221999999999994</v>
      </c>
      <c r="G150" s="17">
        <f t="shared" si="13"/>
        <v>37.522099999999995</v>
      </c>
      <c r="H150" s="14">
        <v>77.36</v>
      </c>
      <c r="I150" s="17">
        <f t="shared" si="14"/>
        <v>19.34</v>
      </c>
      <c r="J150" s="18">
        <f t="shared" si="15"/>
        <v>56.862099999999998</v>
      </c>
      <c r="K150" s="68" t="s">
        <v>47</v>
      </c>
    </row>
    <row r="151" spans="1:11" ht="15" customHeight="1"/>
    <row r="152" spans="1:11" ht="15" customHeight="1"/>
    <row r="153" spans="1:11" ht="15" customHeight="1">
      <c r="A153" s="163" t="s">
        <v>0</v>
      </c>
      <c r="B153" s="163"/>
      <c r="C153" s="163"/>
      <c r="D153" s="163"/>
      <c r="E153" s="163"/>
      <c r="F153" s="163"/>
      <c r="G153" s="163"/>
      <c r="H153" s="163"/>
      <c r="I153" s="163"/>
      <c r="J153" s="163"/>
      <c r="K153" s="163"/>
    </row>
    <row r="154" spans="1:11" ht="15" customHeight="1">
      <c r="A154" s="163" t="s">
        <v>1</v>
      </c>
      <c r="B154" s="163"/>
      <c r="C154" s="163"/>
      <c r="D154" s="163"/>
      <c r="E154" s="163"/>
      <c r="F154" s="163"/>
      <c r="G154" s="163"/>
      <c r="H154" s="163"/>
      <c r="I154" s="163"/>
      <c r="J154" s="163"/>
      <c r="K154" s="163"/>
    </row>
    <row r="155" spans="1:11" ht="15" customHeight="1">
      <c r="A155" s="163" t="s">
        <v>2</v>
      </c>
      <c r="B155" s="163"/>
      <c r="C155" s="163"/>
      <c r="D155" s="163"/>
      <c r="E155" s="163"/>
      <c r="F155" s="163"/>
      <c r="G155" s="163"/>
      <c r="H155" s="163"/>
      <c r="I155" s="163"/>
      <c r="J155" s="163"/>
      <c r="K155" s="163"/>
    </row>
    <row r="156" spans="1:11" ht="15" customHeight="1">
      <c r="A156" s="158" t="s">
        <v>3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</row>
    <row r="157" spans="1:11" ht="15" customHeight="1">
      <c r="A157" s="138" t="s">
        <v>4</v>
      </c>
      <c r="B157" s="139"/>
      <c r="C157" s="153" t="s">
        <v>155</v>
      </c>
      <c r="D157" s="154"/>
      <c r="E157" s="154"/>
      <c r="F157" s="154"/>
      <c r="G157" s="154"/>
      <c r="H157" s="154"/>
      <c r="I157" s="154"/>
      <c r="J157" s="154"/>
      <c r="K157" s="155"/>
    </row>
    <row r="158" spans="1:11" ht="15" customHeight="1">
      <c r="A158" s="138" t="s">
        <v>6</v>
      </c>
      <c r="B158" s="139"/>
      <c r="C158" s="140" t="s">
        <v>79</v>
      </c>
      <c r="D158" s="141"/>
      <c r="E158" s="141"/>
      <c r="F158" s="141"/>
      <c r="G158" s="141"/>
      <c r="H158" s="141"/>
      <c r="I158" s="141"/>
      <c r="J158" s="141"/>
      <c r="K158" s="142"/>
    </row>
    <row r="159" spans="1:11" ht="15" customHeight="1">
      <c r="A159" s="70" t="s">
        <v>156</v>
      </c>
      <c r="B159" s="29"/>
      <c r="C159" s="50" t="s">
        <v>157</v>
      </c>
      <c r="D159" s="50"/>
      <c r="E159" s="50"/>
      <c r="F159" s="28"/>
      <c r="G159" s="28"/>
      <c r="H159" s="28"/>
      <c r="I159" s="28"/>
      <c r="J159" s="28"/>
      <c r="K159" s="28"/>
    </row>
    <row r="160" spans="1:11" ht="15" customHeight="1">
      <c r="A160" s="121" t="s">
        <v>8</v>
      </c>
      <c r="B160" s="145" t="s">
        <v>9</v>
      </c>
      <c r="C160" s="147" t="s">
        <v>10</v>
      </c>
      <c r="D160" s="149" t="s">
        <v>11</v>
      </c>
      <c r="E160" s="150"/>
      <c r="F160" s="30" t="s">
        <v>158</v>
      </c>
      <c r="G160" s="30"/>
      <c r="H160" s="149" t="s">
        <v>13</v>
      </c>
      <c r="I160" s="150"/>
      <c r="J160" s="31"/>
      <c r="K160" s="156" t="s">
        <v>15</v>
      </c>
    </row>
    <row r="161" spans="1:11" ht="15" customHeight="1">
      <c r="A161" s="122"/>
      <c r="B161" s="146"/>
      <c r="C161" s="148"/>
      <c r="D161" s="32" t="s">
        <v>16</v>
      </c>
      <c r="E161" s="33" t="s">
        <v>17</v>
      </c>
      <c r="F161" s="32" t="s">
        <v>16</v>
      </c>
      <c r="G161" s="32" t="s">
        <v>18</v>
      </c>
      <c r="H161" s="32" t="s">
        <v>16</v>
      </c>
      <c r="I161" s="33">
        <v>0.25</v>
      </c>
      <c r="J161" s="32" t="s">
        <v>19</v>
      </c>
      <c r="K161" s="157"/>
    </row>
    <row r="162" spans="1:11" ht="15" customHeight="1">
      <c r="A162" s="34"/>
      <c r="B162" s="35"/>
      <c r="C162" s="36"/>
      <c r="D162" s="32"/>
      <c r="E162" s="33"/>
      <c r="F162" s="32"/>
      <c r="G162" s="32"/>
      <c r="H162" s="32"/>
      <c r="I162" s="33"/>
      <c r="J162" s="32"/>
      <c r="K162" s="37"/>
    </row>
    <row r="163" spans="1:11" ht="15" customHeight="1">
      <c r="A163" s="11">
        <v>1</v>
      </c>
      <c r="B163" s="21" t="s">
        <v>159</v>
      </c>
      <c r="C163" s="13" t="s">
        <v>160</v>
      </c>
      <c r="D163" s="22">
        <v>55</v>
      </c>
      <c r="E163" s="15">
        <f>D163*20/100</f>
        <v>11</v>
      </c>
      <c r="F163" s="23">
        <v>89.634</v>
      </c>
      <c r="G163" s="17">
        <f>F163*55/100</f>
        <v>49.298699999999997</v>
      </c>
      <c r="H163" s="22">
        <v>71.760000000000005</v>
      </c>
      <c r="I163" s="15">
        <f>H163*25/100</f>
        <v>17.940000000000001</v>
      </c>
      <c r="J163" s="18">
        <f>SUM(E163+G163+I163)</f>
        <v>78.238699999999994</v>
      </c>
      <c r="K163" s="20" t="s">
        <v>21</v>
      </c>
    </row>
    <row r="164" spans="1:11" ht="15" customHeight="1">
      <c r="A164" s="11">
        <v>2</v>
      </c>
      <c r="B164" s="21" t="s">
        <v>161</v>
      </c>
      <c r="C164" s="13" t="s">
        <v>160</v>
      </c>
      <c r="D164" s="22">
        <v>60</v>
      </c>
      <c r="E164" s="15">
        <f>D164*20/100</f>
        <v>12</v>
      </c>
      <c r="F164" s="23">
        <v>87.364999999999995</v>
      </c>
      <c r="G164" s="17">
        <f>F164*55/100</f>
        <v>48.050750000000001</v>
      </c>
      <c r="H164" s="22">
        <v>66.63</v>
      </c>
      <c r="I164" s="15">
        <f>H164*25/100</f>
        <v>16.657499999999999</v>
      </c>
      <c r="J164" s="18">
        <f>SUM(E164+G164+I164)</f>
        <v>76.708249999999992</v>
      </c>
      <c r="K164" s="20" t="s">
        <v>21</v>
      </c>
    </row>
    <row r="165" spans="1:11" ht="15" customHeight="1">
      <c r="A165" s="11">
        <v>3</v>
      </c>
      <c r="B165" s="21" t="s">
        <v>162</v>
      </c>
      <c r="C165" s="13" t="s">
        <v>160</v>
      </c>
      <c r="D165" s="22"/>
      <c r="E165" s="15">
        <f>D165*20/100</f>
        <v>0</v>
      </c>
      <c r="F165" s="23">
        <v>87.772000000000006</v>
      </c>
      <c r="G165" s="17">
        <f>F165*55/100</f>
        <v>48.2746</v>
      </c>
      <c r="H165" s="22">
        <v>77.13</v>
      </c>
      <c r="I165" s="15">
        <f>H165*25/100</f>
        <v>19.282499999999999</v>
      </c>
      <c r="J165" s="18">
        <f>SUM(E165+G165+I165)</f>
        <v>67.557099999999991</v>
      </c>
      <c r="K165" s="20" t="s">
        <v>34</v>
      </c>
    </row>
    <row r="166" spans="1:11" ht="15" customHeight="1">
      <c r="A166" s="11">
        <v>4</v>
      </c>
      <c r="B166" s="21" t="s">
        <v>163</v>
      </c>
      <c r="C166" s="13" t="s">
        <v>160</v>
      </c>
      <c r="D166" s="22"/>
      <c r="E166" s="15">
        <f>D166*20/100</f>
        <v>0</v>
      </c>
      <c r="F166" s="23">
        <v>90.257999999999996</v>
      </c>
      <c r="G166" s="17">
        <f>F166*55/100</f>
        <v>49.641899999999993</v>
      </c>
      <c r="H166" s="22">
        <v>70.599999999999994</v>
      </c>
      <c r="I166" s="15">
        <f>H166*25/100</f>
        <v>17.649999999999999</v>
      </c>
      <c r="J166" s="18">
        <f>SUM(E166+G166+I166)</f>
        <v>67.291899999999998</v>
      </c>
      <c r="K166" s="20" t="s">
        <v>34</v>
      </c>
    </row>
    <row r="167" spans="1:11" ht="15" customHeight="1">
      <c r="A167" s="11">
        <v>5</v>
      </c>
      <c r="B167" s="21" t="s">
        <v>164</v>
      </c>
      <c r="C167" s="13" t="s">
        <v>160</v>
      </c>
      <c r="D167" s="22"/>
      <c r="E167" s="15">
        <f>D167*20/100</f>
        <v>0</v>
      </c>
      <c r="F167" s="23">
        <v>79.869</v>
      </c>
      <c r="G167" s="17">
        <f>F167*55/100</f>
        <v>43.927950000000003</v>
      </c>
      <c r="H167" s="22">
        <v>77.13</v>
      </c>
      <c r="I167" s="15">
        <f>H167*25/100</f>
        <v>19.282499999999999</v>
      </c>
      <c r="J167" s="18">
        <f>SUM(E167+G167+I167)</f>
        <v>63.210450000000002</v>
      </c>
      <c r="K167" s="27" t="s">
        <v>91</v>
      </c>
    </row>
    <row r="168" spans="1:11" ht="15" customHeight="1"/>
    <row r="169" spans="1:11" ht="15" customHeight="1">
      <c r="A169" s="163" t="s">
        <v>0</v>
      </c>
      <c r="B169" s="163"/>
      <c r="C169" s="163"/>
      <c r="D169" s="163"/>
      <c r="E169" s="163"/>
      <c r="F169" s="163"/>
      <c r="G169" s="163"/>
      <c r="H169" s="163"/>
      <c r="I169" s="163"/>
      <c r="J169" s="163"/>
      <c r="K169" s="163"/>
    </row>
    <row r="170" spans="1:11" ht="15" customHeight="1">
      <c r="A170" s="163" t="s">
        <v>1</v>
      </c>
      <c r="B170" s="163"/>
      <c r="C170" s="163"/>
      <c r="D170" s="163"/>
      <c r="E170" s="163"/>
      <c r="F170" s="163"/>
      <c r="G170" s="163"/>
      <c r="H170" s="163"/>
      <c r="I170" s="163"/>
      <c r="J170" s="163"/>
      <c r="K170" s="163"/>
    </row>
    <row r="171" spans="1:11" ht="15" customHeight="1">
      <c r="A171" s="163" t="s">
        <v>2</v>
      </c>
      <c r="B171" s="163"/>
      <c r="C171" s="163"/>
      <c r="D171" s="163"/>
      <c r="E171" s="163"/>
      <c r="F171" s="163"/>
      <c r="G171" s="163"/>
      <c r="H171" s="163"/>
      <c r="I171" s="163"/>
      <c r="J171" s="163"/>
      <c r="K171" s="163"/>
    </row>
    <row r="172" spans="1:11" ht="15" customHeight="1">
      <c r="A172" s="158" t="s">
        <v>3</v>
      </c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</row>
    <row r="173" spans="1:11" ht="15" customHeight="1">
      <c r="A173" s="138" t="s">
        <v>4</v>
      </c>
      <c r="B173" s="139"/>
      <c r="C173" s="153" t="s">
        <v>165</v>
      </c>
      <c r="D173" s="154"/>
      <c r="E173" s="154"/>
      <c r="F173" s="154"/>
      <c r="G173" s="154"/>
      <c r="H173" s="154"/>
      <c r="I173" s="154"/>
      <c r="J173" s="154"/>
      <c r="K173" s="155"/>
    </row>
    <row r="174" spans="1:11" ht="15" customHeight="1">
      <c r="A174" s="138" t="s">
        <v>6</v>
      </c>
      <c r="B174" s="139"/>
      <c r="C174" s="140" t="s">
        <v>79</v>
      </c>
      <c r="D174" s="141"/>
      <c r="E174" s="141"/>
      <c r="F174" s="141"/>
      <c r="G174" s="141"/>
      <c r="H174" s="141"/>
      <c r="I174" s="141"/>
      <c r="J174" s="141"/>
      <c r="K174" s="142"/>
    </row>
    <row r="175" spans="1:11" ht="15" customHeight="1">
      <c r="A175" s="70"/>
      <c r="B175" s="29"/>
      <c r="C175" s="28"/>
      <c r="D175" s="28"/>
      <c r="E175" s="28"/>
      <c r="F175" s="28"/>
      <c r="G175" s="28"/>
      <c r="H175" s="28"/>
      <c r="I175" s="28"/>
      <c r="J175" s="28"/>
      <c r="K175" s="28"/>
    </row>
    <row r="176" spans="1:11" ht="15" customHeight="1">
      <c r="A176" s="121" t="s">
        <v>8</v>
      </c>
      <c r="B176" s="145" t="s">
        <v>9</v>
      </c>
      <c r="C176" s="147" t="s">
        <v>10</v>
      </c>
      <c r="D176" s="149" t="s">
        <v>11</v>
      </c>
      <c r="E176" s="150"/>
      <c r="F176" s="30" t="s">
        <v>12</v>
      </c>
      <c r="G176" s="30"/>
      <c r="H176" s="149" t="s">
        <v>13</v>
      </c>
      <c r="I176" s="150"/>
      <c r="J176" s="31"/>
      <c r="K176" s="156" t="s">
        <v>15</v>
      </c>
    </row>
    <row r="177" spans="1:11" ht="15" customHeight="1">
      <c r="A177" s="122"/>
      <c r="B177" s="146"/>
      <c r="C177" s="148"/>
      <c r="D177" s="32" t="s">
        <v>16</v>
      </c>
      <c r="E177" s="33" t="s">
        <v>17</v>
      </c>
      <c r="F177" s="32" t="s">
        <v>16</v>
      </c>
      <c r="G177" s="32" t="s">
        <v>18</v>
      </c>
      <c r="H177" s="32" t="s">
        <v>16</v>
      </c>
      <c r="I177" s="33">
        <v>0.25</v>
      </c>
      <c r="J177" s="32" t="s">
        <v>19</v>
      </c>
      <c r="K177" s="157"/>
    </row>
    <row r="178" spans="1:11" ht="15" customHeight="1">
      <c r="A178" s="11">
        <v>1</v>
      </c>
      <c r="B178" s="21" t="s">
        <v>166</v>
      </c>
      <c r="C178" s="13" t="s">
        <v>167</v>
      </c>
      <c r="D178" s="22">
        <v>63.75</v>
      </c>
      <c r="E178" s="15">
        <f t="shared" ref="E178:E197" si="16">D178*20/100</f>
        <v>12.75</v>
      </c>
      <c r="F178" s="23">
        <v>95.046999999999997</v>
      </c>
      <c r="G178" s="17">
        <f t="shared" ref="G178:G184" si="17">F178*55/100</f>
        <v>52.275849999999998</v>
      </c>
      <c r="H178" s="22">
        <v>79.959999999999994</v>
      </c>
      <c r="I178" s="17">
        <f t="shared" ref="I178:I197" si="18">H178*25/100</f>
        <v>19.989999999999998</v>
      </c>
      <c r="J178" s="18">
        <f t="shared" ref="J178:J197" si="19">SUM(E178+G178+I178)</f>
        <v>85.015849999999986</v>
      </c>
      <c r="K178" s="66" t="s">
        <v>168</v>
      </c>
    </row>
    <row r="179" spans="1:11" ht="15" customHeight="1">
      <c r="A179" s="11">
        <v>2</v>
      </c>
      <c r="B179" s="21" t="s">
        <v>169</v>
      </c>
      <c r="C179" s="13" t="s">
        <v>167</v>
      </c>
      <c r="D179" s="22">
        <v>67.5</v>
      </c>
      <c r="E179" s="15">
        <f t="shared" si="16"/>
        <v>13.5</v>
      </c>
      <c r="F179" s="23">
        <v>86.793999999999997</v>
      </c>
      <c r="G179" s="17">
        <f t="shared" si="17"/>
        <v>47.736699999999999</v>
      </c>
      <c r="H179" s="22">
        <v>73.13</v>
      </c>
      <c r="I179" s="17">
        <f t="shared" si="18"/>
        <v>18.282499999999999</v>
      </c>
      <c r="J179" s="18">
        <f t="shared" si="19"/>
        <v>79.519199999999998</v>
      </c>
      <c r="K179" s="66" t="s">
        <v>168</v>
      </c>
    </row>
    <row r="180" spans="1:11" ht="15" customHeight="1">
      <c r="A180" s="11">
        <v>3</v>
      </c>
      <c r="B180" s="21" t="s">
        <v>170</v>
      </c>
      <c r="C180" s="13" t="s">
        <v>167</v>
      </c>
      <c r="D180" s="22">
        <v>41.25</v>
      </c>
      <c r="E180" s="15">
        <f t="shared" si="16"/>
        <v>8.25</v>
      </c>
      <c r="F180" s="23">
        <v>90.888000000000005</v>
      </c>
      <c r="G180" s="17">
        <f t="shared" si="17"/>
        <v>49.988399999999999</v>
      </c>
      <c r="H180" s="22">
        <v>79.87</v>
      </c>
      <c r="I180" s="17">
        <f t="shared" si="18"/>
        <v>19.967500000000001</v>
      </c>
      <c r="J180" s="18">
        <f t="shared" si="19"/>
        <v>78.2059</v>
      </c>
      <c r="K180" s="66" t="s">
        <v>34</v>
      </c>
    </row>
    <row r="181" spans="1:11" ht="15" customHeight="1">
      <c r="A181" s="11">
        <v>4</v>
      </c>
      <c r="B181" s="21" t="s">
        <v>171</v>
      </c>
      <c r="C181" s="13" t="s">
        <v>167</v>
      </c>
      <c r="D181" s="22">
        <v>60</v>
      </c>
      <c r="E181" s="15">
        <f t="shared" si="16"/>
        <v>12</v>
      </c>
      <c r="F181" s="23">
        <v>85.974999999999994</v>
      </c>
      <c r="G181" s="17">
        <f t="shared" si="17"/>
        <v>47.286250000000003</v>
      </c>
      <c r="H181" s="22">
        <v>71.42</v>
      </c>
      <c r="I181" s="17">
        <f t="shared" si="18"/>
        <v>17.855</v>
      </c>
      <c r="J181" s="18">
        <f t="shared" si="19"/>
        <v>77.141249999999999</v>
      </c>
      <c r="K181" s="66" t="s">
        <v>34</v>
      </c>
    </row>
    <row r="182" spans="1:11" ht="15" customHeight="1">
      <c r="A182" s="11">
        <v>5</v>
      </c>
      <c r="B182" s="21" t="s">
        <v>172</v>
      </c>
      <c r="C182" s="13" t="s">
        <v>167</v>
      </c>
      <c r="D182" s="22">
        <v>78.75</v>
      </c>
      <c r="E182" s="15">
        <f t="shared" si="16"/>
        <v>15.75</v>
      </c>
      <c r="F182" s="23">
        <v>81.308999999999997</v>
      </c>
      <c r="G182" s="17">
        <f t="shared" si="17"/>
        <v>44.719949999999997</v>
      </c>
      <c r="H182" s="22">
        <v>57.53</v>
      </c>
      <c r="I182" s="17">
        <f t="shared" si="18"/>
        <v>14.3825</v>
      </c>
      <c r="J182" s="18">
        <f t="shared" si="19"/>
        <v>74.852450000000005</v>
      </c>
      <c r="K182" s="69" t="s">
        <v>91</v>
      </c>
    </row>
    <row r="183" spans="1:11" ht="15" customHeight="1">
      <c r="A183" s="11">
        <v>6</v>
      </c>
      <c r="B183" s="21" t="s">
        <v>173</v>
      </c>
      <c r="C183" s="13" t="s">
        <v>167</v>
      </c>
      <c r="D183" s="22">
        <v>47</v>
      </c>
      <c r="E183" s="15">
        <f t="shared" si="16"/>
        <v>9.4</v>
      </c>
      <c r="F183" s="23">
        <v>77.566000000000003</v>
      </c>
      <c r="G183" s="17">
        <f t="shared" si="17"/>
        <v>42.661300000000004</v>
      </c>
      <c r="H183" s="22">
        <v>89.26</v>
      </c>
      <c r="I183" s="17">
        <f t="shared" si="18"/>
        <v>22.315000000000001</v>
      </c>
      <c r="J183" s="18">
        <f t="shared" si="19"/>
        <v>74.376300000000001</v>
      </c>
      <c r="K183" s="69" t="s">
        <v>91</v>
      </c>
    </row>
    <row r="184" spans="1:11" ht="15" customHeight="1">
      <c r="A184" s="11">
        <v>7</v>
      </c>
      <c r="B184" s="21" t="s">
        <v>174</v>
      </c>
      <c r="C184" s="13" t="s">
        <v>167</v>
      </c>
      <c r="D184" s="22"/>
      <c r="E184" s="15">
        <f t="shared" si="16"/>
        <v>0</v>
      </c>
      <c r="F184" s="23">
        <v>85.686999999999998</v>
      </c>
      <c r="G184" s="17">
        <f t="shared" si="17"/>
        <v>47.127849999999995</v>
      </c>
      <c r="H184" s="22">
        <v>87.16</v>
      </c>
      <c r="I184" s="17">
        <f t="shared" si="18"/>
        <v>21.79</v>
      </c>
      <c r="J184" s="18">
        <f t="shared" si="19"/>
        <v>68.917849999999987</v>
      </c>
      <c r="K184" s="69" t="s">
        <v>91</v>
      </c>
    </row>
    <row r="185" spans="1:11" ht="15" customHeight="1">
      <c r="A185" s="11">
        <v>8</v>
      </c>
      <c r="B185" s="21" t="s">
        <v>175</v>
      </c>
      <c r="C185" s="13" t="s">
        <v>167</v>
      </c>
      <c r="D185" s="22">
        <v>45</v>
      </c>
      <c r="E185" s="15">
        <f t="shared" si="16"/>
        <v>9</v>
      </c>
      <c r="F185" s="23">
        <v>79.331000000000003</v>
      </c>
      <c r="G185" s="17">
        <f>F185*50/100</f>
        <v>39.665500000000002</v>
      </c>
      <c r="H185" s="22">
        <v>79.459999999999994</v>
      </c>
      <c r="I185" s="17">
        <f t="shared" si="18"/>
        <v>19.864999999999998</v>
      </c>
      <c r="J185" s="18">
        <f t="shared" si="19"/>
        <v>68.530500000000004</v>
      </c>
      <c r="K185" s="69" t="s">
        <v>91</v>
      </c>
    </row>
    <row r="186" spans="1:11" ht="15" customHeight="1">
      <c r="A186" s="11">
        <v>9</v>
      </c>
      <c r="B186" s="21" t="s">
        <v>176</v>
      </c>
      <c r="C186" s="13" t="s">
        <v>167</v>
      </c>
      <c r="D186" s="22"/>
      <c r="E186" s="15">
        <f t="shared" si="16"/>
        <v>0</v>
      </c>
      <c r="F186" s="23">
        <v>81.311000000000007</v>
      </c>
      <c r="G186" s="17">
        <f t="shared" ref="G186:G197" si="20">F186*55/100</f>
        <v>44.721050000000005</v>
      </c>
      <c r="H186" s="22">
        <v>91.13</v>
      </c>
      <c r="I186" s="17">
        <f t="shared" si="18"/>
        <v>22.782499999999999</v>
      </c>
      <c r="J186" s="18">
        <f t="shared" si="19"/>
        <v>67.503550000000004</v>
      </c>
      <c r="K186" s="69" t="s">
        <v>91</v>
      </c>
    </row>
    <row r="187" spans="1:11" ht="15" customHeight="1">
      <c r="A187" s="11">
        <v>10</v>
      </c>
      <c r="B187" s="21" t="s">
        <v>177</v>
      </c>
      <c r="C187" s="13" t="s">
        <v>167</v>
      </c>
      <c r="D187" s="22"/>
      <c r="E187" s="15">
        <f t="shared" si="16"/>
        <v>0</v>
      </c>
      <c r="F187" s="23">
        <v>85.191000000000003</v>
      </c>
      <c r="G187" s="17">
        <f t="shared" si="20"/>
        <v>46.855049999999999</v>
      </c>
      <c r="H187" s="22">
        <v>78.53</v>
      </c>
      <c r="I187" s="17">
        <f t="shared" si="18"/>
        <v>19.6325</v>
      </c>
      <c r="J187" s="18">
        <f t="shared" si="19"/>
        <v>66.487549999999999</v>
      </c>
      <c r="K187" s="69" t="s">
        <v>91</v>
      </c>
    </row>
    <row r="188" spans="1:11" ht="15" customHeight="1">
      <c r="A188" s="11">
        <v>11</v>
      </c>
      <c r="B188" s="21" t="s">
        <v>178</v>
      </c>
      <c r="C188" s="13" t="s">
        <v>167</v>
      </c>
      <c r="D188" s="22"/>
      <c r="E188" s="15">
        <f t="shared" si="16"/>
        <v>0</v>
      </c>
      <c r="F188" s="23">
        <v>80.27</v>
      </c>
      <c r="G188" s="17">
        <f t="shared" si="20"/>
        <v>44.148499999999991</v>
      </c>
      <c r="H188" s="22">
        <v>83.43</v>
      </c>
      <c r="I188" s="17">
        <f t="shared" si="18"/>
        <v>20.857500000000002</v>
      </c>
      <c r="J188" s="18">
        <f t="shared" si="19"/>
        <v>65.006</v>
      </c>
      <c r="K188" s="69" t="s">
        <v>91</v>
      </c>
    </row>
    <row r="189" spans="1:11" ht="15" customHeight="1">
      <c r="A189" s="11">
        <v>12</v>
      </c>
      <c r="B189" s="12" t="s">
        <v>179</v>
      </c>
      <c r="C189" s="13" t="s">
        <v>167</v>
      </c>
      <c r="D189" s="14"/>
      <c r="E189" s="15">
        <f t="shared" si="16"/>
        <v>0</v>
      </c>
      <c r="F189" s="16">
        <v>78.343000000000004</v>
      </c>
      <c r="G189" s="17">
        <f t="shared" si="20"/>
        <v>43.088650000000001</v>
      </c>
      <c r="H189" s="14">
        <v>83.43</v>
      </c>
      <c r="I189" s="17">
        <f t="shared" si="18"/>
        <v>20.857500000000002</v>
      </c>
      <c r="J189" s="18">
        <f t="shared" si="19"/>
        <v>63.946150000000003</v>
      </c>
      <c r="K189" s="69" t="s">
        <v>91</v>
      </c>
    </row>
    <row r="190" spans="1:11" ht="15" customHeight="1">
      <c r="A190" s="11">
        <v>13</v>
      </c>
      <c r="B190" s="21" t="s">
        <v>180</v>
      </c>
      <c r="C190" s="13" t="s">
        <v>167</v>
      </c>
      <c r="D190" s="22"/>
      <c r="E190" s="15">
        <f t="shared" si="16"/>
        <v>0</v>
      </c>
      <c r="F190" s="23">
        <v>77.185000000000002</v>
      </c>
      <c r="G190" s="17">
        <f t="shared" si="20"/>
        <v>42.451750000000004</v>
      </c>
      <c r="H190" s="22">
        <v>83.66</v>
      </c>
      <c r="I190" s="17">
        <f t="shared" si="18"/>
        <v>20.914999999999999</v>
      </c>
      <c r="J190" s="18">
        <f t="shared" si="19"/>
        <v>63.366750000000003</v>
      </c>
      <c r="K190" s="69" t="s">
        <v>91</v>
      </c>
    </row>
    <row r="191" spans="1:11" ht="15" customHeight="1">
      <c r="A191" s="11">
        <v>14</v>
      </c>
      <c r="B191" s="21" t="s">
        <v>181</v>
      </c>
      <c r="C191" s="13" t="s">
        <v>167</v>
      </c>
      <c r="D191" s="22"/>
      <c r="E191" s="15">
        <f t="shared" si="16"/>
        <v>0</v>
      </c>
      <c r="F191" s="23">
        <v>72.930000000000007</v>
      </c>
      <c r="G191" s="17">
        <f t="shared" si="20"/>
        <v>40.111500000000007</v>
      </c>
      <c r="H191" s="22">
        <v>89.26</v>
      </c>
      <c r="I191" s="17">
        <f t="shared" si="18"/>
        <v>22.315000000000001</v>
      </c>
      <c r="J191" s="18">
        <f t="shared" si="19"/>
        <v>62.426500000000004</v>
      </c>
      <c r="K191" s="69" t="s">
        <v>91</v>
      </c>
    </row>
    <row r="192" spans="1:11" ht="15" customHeight="1">
      <c r="A192" s="11">
        <v>15</v>
      </c>
      <c r="B192" s="21" t="s">
        <v>182</v>
      </c>
      <c r="C192" s="13" t="s">
        <v>167</v>
      </c>
      <c r="D192" s="22"/>
      <c r="E192" s="15">
        <f t="shared" si="16"/>
        <v>0</v>
      </c>
      <c r="F192" s="23">
        <v>79.677000000000007</v>
      </c>
      <c r="G192" s="17">
        <f t="shared" si="20"/>
        <v>43.822350000000007</v>
      </c>
      <c r="H192" s="22">
        <v>74.34</v>
      </c>
      <c r="I192" s="17">
        <f t="shared" si="18"/>
        <v>18.585000000000001</v>
      </c>
      <c r="J192" s="18">
        <f t="shared" si="19"/>
        <v>62.407350000000008</v>
      </c>
      <c r="K192" s="69" t="s">
        <v>91</v>
      </c>
    </row>
    <row r="193" spans="1:11" ht="15" customHeight="1">
      <c r="A193" s="11">
        <v>16</v>
      </c>
      <c r="B193" s="21" t="s">
        <v>183</v>
      </c>
      <c r="C193" s="13" t="s">
        <v>167</v>
      </c>
      <c r="D193" s="22"/>
      <c r="E193" s="15">
        <f t="shared" si="16"/>
        <v>0</v>
      </c>
      <c r="F193" s="23">
        <v>73.358999999999995</v>
      </c>
      <c r="G193" s="17">
        <f t="shared" si="20"/>
        <v>40.347450000000002</v>
      </c>
      <c r="H193" s="22">
        <v>87.63</v>
      </c>
      <c r="I193" s="17">
        <f t="shared" si="18"/>
        <v>21.907499999999999</v>
      </c>
      <c r="J193" s="18">
        <f t="shared" si="19"/>
        <v>62.254950000000001</v>
      </c>
      <c r="K193" s="69" t="s">
        <v>91</v>
      </c>
    </row>
    <row r="194" spans="1:11" ht="15" customHeight="1">
      <c r="A194" s="11">
        <v>17</v>
      </c>
      <c r="B194" s="21" t="s">
        <v>184</v>
      </c>
      <c r="C194" s="13" t="s">
        <v>167</v>
      </c>
      <c r="D194" s="22"/>
      <c r="E194" s="15">
        <f t="shared" si="16"/>
        <v>0</v>
      </c>
      <c r="F194" s="23">
        <v>77.049000000000007</v>
      </c>
      <c r="G194" s="17">
        <f t="shared" si="20"/>
        <v>42.376950000000008</v>
      </c>
      <c r="H194" s="22">
        <v>78.760000000000005</v>
      </c>
      <c r="I194" s="17">
        <f t="shared" si="18"/>
        <v>19.690000000000001</v>
      </c>
      <c r="J194" s="18">
        <f t="shared" si="19"/>
        <v>62.066950000000006</v>
      </c>
      <c r="K194" s="69" t="s">
        <v>91</v>
      </c>
    </row>
    <row r="195" spans="1:11" ht="15" customHeight="1">
      <c r="A195" s="11">
        <v>18</v>
      </c>
      <c r="B195" s="21" t="s">
        <v>185</v>
      </c>
      <c r="C195" s="13" t="s">
        <v>167</v>
      </c>
      <c r="D195" s="22"/>
      <c r="E195" s="15">
        <f t="shared" si="16"/>
        <v>0</v>
      </c>
      <c r="F195" s="23">
        <v>77.847999999999999</v>
      </c>
      <c r="G195" s="17">
        <f t="shared" si="20"/>
        <v>42.816400000000002</v>
      </c>
      <c r="H195" s="22">
        <v>71.06</v>
      </c>
      <c r="I195" s="17">
        <f t="shared" si="18"/>
        <v>17.765000000000001</v>
      </c>
      <c r="J195" s="18">
        <f t="shared" si="19"/>
        <v>60.581400000000002</v>
      </c>
      <c r="K195" s="69" t="s">
        <v>91</v>
      </c>
    </row>
    <row r="196" spans="1:11" ht="15" customHeight="1">
      <c r="A196" s="11">
        <v>19</v>
      </c>
      <c r="B196" s="21" t="s">
        <v>186</v>
      </c>
      <c r="C196" s="13" t="s">
        <v>167</v>
      </c>
      <c r="D196" s="22"/>
      <c r="E196" s="15">
        <f t="shared" si="16"/>
        <v>0</v>
      </c>
      <c r="F196" s="23">
        <v>73.620999999999995</v>
      </c>
      <c r="G196" s="17">
        <f t="shared" si="20"/>
        <v>40.491549999999997</v>
      </c>
      <c r="H196" s="22">
        <v>78.760000000000005</v>
      </c>
      <c r="I196" s="17">
        <f t="shared" si="18"/>
        <v>19.690000000000001</v>
      </c>
      <c r="J196" s="18">
        <f t="shared" si="19"/>
        <v>60.181550000000001</v>
      </c>
      <c r="K196" s="69" t="s">
        <v>91</v>
      </c>
    </row>
    <row r="197" spans="1:11" ht="15" customHeight="1">
      <c r="A197" s="11">
        <v>20</v>
      </c>
      <c r="B197" s="21"/>
      <c r="C197" s="13" t="s">
        <v>167</v>
      </c>
      <c r="D197" s="22"/>
      <c r="E197" s="15">
        <f t="shared" si="16"/>
        <v>0</v>
      </c>
      <c r="F197" s="23"/>
      <c r="G197" s="17">
        <f t="shared" si="20"/>
        <v>0</v>
      </c>
      <c r="H197" s="22"/>
      <c r="I197" s="17">
        <f t="shared" si="18"/>
        <v>0</v>
      </c>
      <c r="J197" s="18">
        <f t="shared" si="19"/>
        <v>0</v>
      </c>
      <c r="K197" s="69" t="s">
        <v>91</v>
      </c>
    </row>
    <row r="198" spans="1:11" ht="15" customHeight="1"/>
    <row r="199" spans="1:11" ht="15" customHeight="1"/>
    <row r="200" spans="1:11" ht="15" customHeight="1">
      <c r="A200" s="151" t="s">
        <v>0</v>
      </c>
      <c r="B200" s="151"/>
      <c r="C200" s="151"/>
      <c r="D200" s="151"/>
      <c r="E200" s="151"/>
      <c r="F200" s="151"/>
      <c r="G200" s="151"/>
      <c r="H200" s="151"/>
      <c r="I200" s="151"/>
      <c r="J200" s="151"/>
      <c r="K200" s="151"/>
    </row>
    <row r="201" spans="1:11" ht="15" customHeight="1">
      <c r="A201" s="151" t="s">
        <v>1</v>
      </c>
      <c r="B201" s="151"/>
      <c r="C201" s="151"/>
      <c r="D201" s="151"/>
      <c r="E201" s="151"/>
      <c r="F201" s="151"/>
      <c r="G201" s="151"/>
      <c r="H201" s="151"/>
      <c r="I201" s="151"/>
      <c r="J201" s="151"/>
      <c r="K201" s="151"/>
    </row>
    <row r="202" spans="1:11" ht="15" customHeight="1">
      <c r="A202" s="151" t="s">
        <v>2</v>
      </c>
      <c r="B202" s="151"/>
      <c r="C202" s="151"/>
      <c r="D202" s="151"/>
      <c r="E202" s="151"/>
      <c r="F202" s="151"/>
      <c r="G202" s="151"/>
      <c r="H202" s="151"/>
      <c r="I202" s="151"/>
      <c r="J202" s="151"/>
      <c r="K202" s="151"/>
    </row>
    <row r="203" spans="1:11" ht="15" customHeight="1">
      <c r="A203" s="152" t="s">
        <v>3</v>
      </c>
      <c r="B203" s="152"/>
      <c r="C203" s="152"/>
      <c r="D203" s="152"/>
      <c r="E203" s="152"/>
      <c r="F203" s="152"/>
      <c r="G203" s="152"/>
      <c r="H203" s="152"/>
      <c r="I203" s="152"/>
      <c r="J203" s="152"/>
      <c r="K203" s="152"/>
    </row>
    <row r="204" spans="1:11" ht="15" customHeight="1">
      <c r="A204" s="138" t="s">
        <v>4</v>
      </c>
      <c r="B204" s="139"/>
      <c r="C204" s="153" t="s">
        <v>187</v>
      </c>
      <c r="D204" s="154"/>
      <c r="E204" s="154"/>
      <c r="F204" s="154"/>
      <c r="G204" s="154"/>
      <c r="H204" s="154"/>
      <c r="I204" s="154"/>
      <c r="J204" s="154"/>
      <c r="K204" s="155"/>
    </row>
    <row r="205" spans="1:11" ht="15" customHeight="1">
      <c r="A205" s="138" t="s">
        <v>6</v>
      </c>
      <c r="B205" s="139"/>
      <c r="C205" s="140" t="s">
        <v>79</v>
      </c>
      <c r="D205" s="141"/>
      <c r="E205" s="141"/>
      <c r="F205" s="141"/>
      <c r="G205" s="141"/>
      <c r="H205" s="141"/>
      <c r="I205" s="141"/>
      <c r="J205" s="141"/>
      <c r="K205" s="142"/>
    </row>
    <row r="206" spans="1:11" ht="15" customHeight="1">
      <c r="A206" s="70" t="s">
        <v>188</v>
      </c>
      <c r="B206" s="29"/>
      <c r="C206" s="50" t="s">
        <v>157</v>
      </c>
      <c r="D206" s="50"/>
      <c r="E206" s="71"/>
      <c r="F206" s="28"/>
      <c r="G206" s="28"/>
      <c r="H206" s="28"/>
      <c r="I206" s="28"/>
      <c r="J206" s="28"/>
      <c r="K206" s="28"/>
    </row>
    <row r="207" spans="1:11" ht="15" customHeight="1">
      <c r="A207" s="143" t="s">
        <v>8</v>
      </c>
      <c r="B207" s="145" t="s">
        <v>9</v>
      </c>
      <c r="C207" s="147" t="s">
        <v>10</v>
      </c>
      <c r="D207" s="149" t="s">
        <v>11</v>
      </c>
      <c r="E207" s="150"/>
      <c r="F207" s="30" t="s">
        <v>12</v>
      </c>
      <c r="G207" s="30"/>
      <c r="H207" s="149" t="s">
        <v>13</v>
      </c>
      <c r="I207" s="150"/>
      <c r="J207" s="31"/>
      <c r="K207" s="143" t="s">
        <v>15</v>
      </c>
    </row>
    <row r="208" spans="1:11" ht="15" customHeight="1">
      <c r="A208" s="144"/>
      <c r="B208" s="146"/>
      <c r="C208" s="148"/>
      <c r="D208" s="32" t="s">
        <v>16</v>
      </c>
      <c r="E208" s="33" t="s">
        <v>17</v>
      </c>
      <c r="F208" s="32" t="s">
        <v>16</v>
      </c>
      <c r="G208" s="32" t="s">
        <v>18</v>
      </c>
      <c r="H208" s="32" t="s">
        <v>16</v>
      </c>
      <c r="I208" s="33">
        <v>0.25</v>
      </c>
      <c r="J208" s="32" t="s">
        <v>19</v>
      </c>
      <c r="K208" s="144"/>
    </row>
    <row r="209" spans="1:11" ht="15" customHeight="1">
      <c r="A209" s="72">
        <v>1</v>
      </c>
      <c r="B209" s="73" t="s">
        <v>189</v>
      </c>
      <c r="C209" s="74" t="s">
        <v>190</v>
      </c>
      <c r="D209" s="75">
        <v>57.5</v>
      </c>
      <c r="E209" s="76">
        <f t="shared" ref="E209:E234" si="21">D209*20/100</f>
        <v>11.5</v>
      </c>
      <c r="F209" s="77">
        <v>89.009</v>
      </c>
      <c r="G209" s="78">
        <f t="shared" ref="G209:G234" si="22">F209*55/100</f>
        <v>48.954949999999997</v>
      </c>
      <c r="H209" s="75">
        <v>71.06</v>
      </c>
      <c r="I209" s="78">
        <f t="shared" ref="I209:I234" si="23">H209*25/100</f>
        <v>17.765000000000001</v>
      </c>
      <c r="J209" s="79">
        <f t="shared" ref="J209:J234" si="24">SUM(E209+G209+I209)</f>
        <v>78.219949999999997</v>
      </c>
      <c r="K209" s="66" t="s">
        <v>21</v>
      </c>
    </row>
    <row r="210" spans="1:11" ht="15" customHeight="1">
      <c r="A210" s="72">
        <v>2</v>
      </c>
      <c r="B210" s="73" t="s">
        <v>191</v>
      </c>
      <c r="C210" s="74" t="s">
        <v>190</v>
      </c>
      <c r="D210" s="75"/>
      <c r="E210" s="76">
        <f t="shared" si="21"/>
        <v>0</v>
      </c>
      <c r="F210" s="77">
        <v>87.23</v>
      </c>
      <c r="G210" s="78">
        <f t="shared" si="22"/>
        <v>47.976500000000009</v>
      </c>
      <c r="H210" s="75">
        <v>77.83</v>
      </c>
      <c r="I210" s="78">
        <f t="shared" si="23"/>
        <v>19.4575</v>
      </c>
      <c r="J210" s="79">
        <f t="shared" si="24"/>
        <v>67.434000000000012</v>
      </c>
      <c r="K210" s="66" t="s">
        <v>21</v>
      </c>
    </row>
    <row r="211" spans="1:11" ht="15" customHeight="1">
      <c r="A211" s="72">
        <v>3</v>
      </c>
      <c r="B211" s="73" t="s">
        <v>192</v>
      </c>
      <c r="C211" s="74" t="s">
        <v>190</v>
      </c>
      <c r="D211" s="75"/>
      <c r="E211" s="76">
        <f t="shared" si="21"/>
        <v>0</v>
      </c>
      <c r="F211" s="77">
        <v>80.090999999999994</v>
      </c>
      <c r="G211" s="78">
        <f t="shared" si="22"/>
        <v>44.050049999999999</v>
      </c>
      <c r="H211" s="75">
        <v>84.83</v>
      </c>
      <c r="I211" s="78">
        <f t="shared" si="23"/>
        <v>21.2075</v>
      </c>
      <c r="J211" s="79">
        <f t="shared" si="24"/>
        <v>65.257549999999995</v>
      </c>
      <c r="K211" s="66" t="s">
        <v>21</v>
      </c>
    </row>
    <row r="212" spans="1:11" ht="15" customHeight="1">
      <c r="A212" s="72">
        <v>4</v>
      </c>
      <c r="B212" s="73" t="s">
        <v>193</v>
      </c>
      <c r="C212" s="74" t="s">
        <v>190</v>
      </c>
      <c r="D212" s="75"/>
      <c r="E212" s="76">
        <f t="shared" si="21"/>
        <v>0</v>
      </c>
      <c r="F212" s="77">
        <v>82.869</v>
      </c>
      <c r="G212" s="78">
        <f t="shared" si="22"/>
        <v>45.577950000000001</v>
      </c>
      <c r="H212" s="75">
        <v>77.13</v>
      </c>
      <c r="I212" s="78">
        <f t="shared" si="23"/>
        <v>19.282499999999999</v>
      </c>
      <c r="J212" s="79">
        <f t="shared" si="24"/>
        <v>64.86045</v>
      </c>
      <c r="K212" s="66" t="s">
        <v>21</v>
      </c>
    </row>
    <row r="213" spans="1:11" ht="15" customHeight="1">
      <c r="A213" s="72">
        <v>5</v>
      </c>
      <c r="B213" s="73" t="s">
        <v>194</v>
      </c>
      <c r="C213" s="74" t="s">
        <v>190</v>
      </c>
      <c r="D213" s="75"/>
      <c r="E213" s="76">
        <f t="shared" si="21"/>
        <v>0</v>
      </c>
      <c r="F213" s="77">
        <v>80.454999999999998</v>
      </c>
      <c r="G213" s="78">
        <f t="shared" si="22"/>
        <v>44.250249999999994</v>
      </c>
      <c r="H213" s="75">
        <v>81.33</v>
      </c>
      <c r="I213" s="78">
        <f t="shared" si="23"/>
        <v>20.3325</v>
      </c>
      <c r="J213" s="79">
        <f t="shared" si="24"/>
        <v>64.58274999999999</v>
      </c>
      <c r="K213" s="66" t="s">
        <v>34</v>
      </c>
    </row>
    <row r="214" spans="1:11" ht="15" customHeight="1">
      <c r="A214" s="72">
        <v>6</v>
      </c>
      <c r="B214" s="73" t="s">
        <v>195</v>
      </c>
      <c r="C214" s="74" t="s">
        <v>190</v>
      </c>
      <c r="D214" s="80"/>
      <c r="E214" s="76">
        <f t="shared" si="21"/>
        <v>0</v>
      </c>
      <c r="F214" s="81">
        <v>78.522000000000006</v>
      </c>
      <c r="G214" s="78">
        <f t="shared" si="22"/>
        <v>43.187100000000001</v>
      </c>
      <c r="H214" s="82">
        <v>85.53</v>
      </c>
      <c r="I214" s="78">
        <f t="shared" si="23"/>
        <v>21.3825</v>
      </c>
      <c r="J214" s="79">
        <f t="shared" si="24"/>
        <v>64.569600000000008</v>
      </c>
      <c r="K214" s="66" t="s">
        <v>34</v>
      </c>
    </row>
    <row r="215" spans="1:11" ht="15" customHeight="1">
      <c r="A215" s="72">
        <v>7</v>
      </c>
      <c r="B215" s="73" t="s">
        <v>196</v>
      </c>
      <c r="C215" s="74" t="s">
        <v>190</v>
      </c>
      <c r="D215" s="75"/>
      <c r="E215" s="76">
        <f t="shared" si="21"/>
        <v>0</v>
      </c>
      <c r="F215" s="77">
        <v>86.147000000000006</v>
      </c>
      <c r="G215" s="78">
        <f t="shared" si="22"/>
        <v>47.380850000000002</v>
      </c>
      <c r="H215" s="75">
        <v>68.73</v>
      </c>
      <c r="I215" s="78">
        <f t="shared" si="23"/>
        <v>17.182500000000001</v>
      </c>
      <c r="J215" s="79">
        <f t="shared" si="24"/>
        <v>64.56335</v>
      </c>
      <c r="K215" s="66" t="s">
        <v>34</v>
      </c>
    </row>
    <row r="216" spans="1:11" ht="15" customHeight="1">
      <c r="A216" s="72">
        <v>8</v>
      </c>
      <c r="B216" s="73" t="s">
        <v>197</v>
      </c>
      <c r="C216" s="74" t="s">
        <v>190</v>
      </c>
      <c r="D216" s="75"/>
      <c r="E216" s="76">
        <f t="shared" si="21"/>
        <v>0</v>
      </c>
      <c r="F216" s="77">
        <v>85.846000000000004</v>
      </c>
      <c r="G216" s="78">
        <f t="shared" si="22"/>
        <v>47.215300000000006</v>
      </c>
      <c r="H216" s="75">
        <v>68.03</v>
      </c>
      <c r="I216" s="78">
        <f t="shared" si="23"/>
        <v>17.0075</v>
      </c>
      <c r="J216" s="79">
        <f t="shared" si="24"/>
        <v>64.222800000000007</v>
      </c>
      <c r="K216" s="48" t="s">
        <v>34</v>
      </c>
    </row>
    <row r="217" spans="1:11" ht="15" customHeight="1">
      <c r="A217" s="72">
        <v>9</v>
      </c>
      <c r="B217" s="73" t="s">
        <v>198</v>
      </c>
      <c r="C217" s="74" t="s">
        <v>190</v>
      </c>
      <c r="D217" s="75"/>
      <c r="E217" s="76">
        <f t="shared" si="21"/>
        <v>0</v>
      </c>
      <c r="F217" s="77">
        <v>84.350999999999999</v>
      </c>
      <c r="G217" s="78">
        <f t="shared" si="22"/>
        <v>46.393050000000002</v>
      </c>
      <c r="H217" s="75">
        <v>71.3</v>
      </c>
      <c r="I217" s="78">
        <f t="shared" si="23"/>
        <v>17.824999999999999</v>
      </c>
      <c r="J217" s="79">
        <f t="shared" si="24"/>
        <v>64.218050000000005</v>
      </c>
      <c r="K217" s="49" t="s">
        <v>91</v>
      </c>
    </row>
    <row r="218" spans="1:11" ht="15" customHeight="1">
      <c r="A218" s="72">
        <v>10</v>
      </c>
      <c r="B218" s="73" t="s">
        <v>199</v>
      </c>
      <c r="C218" s="74" t="s">
        <v>190</v>
      </c>
      <c r="D218" s="75"/>
      <c r="E218" s="76">
        <f t="shared" si="21"/>
        <v>0</v>
      </c>
      <c r="F218" s="77">
        <v>84.685000000000002</v>
      </c>
      <c r="G218" s="78">
        <f t="shared" si="22"/>
        <v>46.576750000000004</v>
      </c>
      <c r="H218" s="75">
        <v>67.33</v>
      </c>
      <c r="I218" s="78">
        <f t="shared" si="23"/>
        <v>16.8325</v>
      </c>
      <c r="J218" s="79">
        <f t="shared" si="24"/>
        <v>63.40925</v>
      </c>
      <c r="K218" s="49" t="s">
        <v>91</v>
      </c>
    </row>
    <row r="219" spans="1:11" ht="15" customHeight="1">
      <c r="A219" s="72">
        <v>11</v>
      </c>
      <c r="B219" s="73" t="s">
        <v>200</v>
      </c>
      <c r="C219" s="74" t="s">
        <v>190</v>
      </c>
      <c r="D219" s="75"/>
      <c r="E219" s="76">
        <f t="shared" si="21"/>
        <v>0</v>
      </c>
      <c r="F219" s="77">
        <v>81.893000000000001</v>
      </c>
      <c r="G219" s="78">
        <f t="shared" si="22"/>
        <v>45.041149999999995</v>
      </c>
      <c r="H219" s="75">
        <v>71.53</v>
      </c>
      <c r="I219" s="78">
        <f t="shared" si="23"/>
        <v>17.8825</v>
      </c>
      <c r="J219" s="79">
        <f t="shared" si="24"/>
        <v>62.923649999999995</v>
      </c>
      <c r="K219" s="49" t="s">
        <v>91</v>
      </c>
    </row>
    <row r="220" spans="1:11" ht="15" customHeight="1">
      <c r="A220" s="72">
        <v>12</v>
      </c>
      <c r="B220" s="73" t="s">
        <v>201</v>
      </c>
      <c r="C220" s="74" t="s">
        <v>190</v>
      </c>
      <c r="D220" s="75"/>
      <c r="E220" s="76">
        <f t="shared" si="21"/>
        <v>0</v>
      </c>
      <c r="F220" s="77">
        <v>76.251999999999995</v>
      </c>
      <c r="G220" s="78">
        <f t="shared" si="22"/>
        <v>41.938599999999994</v>
      </c>
      <c r="H220" s="75">
        <v>83.43</v>
      </c>
      <c r="I220" s="78">
        <f t="shared" si="23"/>
        <v>20.857500000000002</v>
      </c>
      <c r="J220" s="79">
        <f t="shared" si="24"/>
        <v>62.796099999999996</v>
      </c>
      <c r="K220" s="49" t="s">
        <v>91</v>
      </c>
    </row>
    <row r="221" spans="1:11" ht="15" customHeight="1">
      <c r="A221" s="72">
        <v>13</v>
      </c>
      <c r="B221" s="73" t="s">
        <v>202</v>
      </c>
      <c r="C221" s="74" t="s">
        <v>190</v>
      </c>
      <c r="D221" s="75"/>
      <c r="E221" s="76">
        <f t="shared" si="21"/>
        <v>0</v>
      </c>
      <c r="F221" s="77">
        <v>80.072000000000003</v>
      </c>
      <c r="G221" s="78">
        <f t="shared" si="22"/>
        <v>44.0396</v>
      </c>
      <c r="H221" s="75">
        <v>72.98</v>
      </c>
      <c r="I221" s="78">
        <f t="shared" si="23"/>
        <v>18.245000000000001</v>
      </c>
      <c r="J221" s="79">
        <f t="shared" si="24"/>
        <v>62.284599999999998</v>
      </c>
      <c r="K221" s="49" t="s">
        <v>91</v>
      </c>
    </row>
    <row r="222" spans="1:11" ht="15" customHeight="1">
      <c r="A222" s="72">
        <v>14</v>
      </c>
      <c r="B222" s="73" t="s">
        <v>203</v>
      </c>
      <c r="C222" s="74" t="s">
        <v>190</v>
      </c>
      <c r="D222" s="75"/>
      <c r="E222" s="76">
        <f t="shared" si="21"/>
        <v>0</v>
      </c>
      <c r="F222" s="77">
        <v>79.546999999999997</v>
      </c>
      <c r="G222" s="78">
        <f t="shared" si="22"/>
        <v>43.75085</v>
      </c>
      <c r="H222" s="75">
        <v>73.63</v>
      </c>
      <c r="I222" s="78">
        <f t="shared" si="23"/>
        <v>18.407499999999999</v>
      </c>
      <c r="J222" s="79">
        <f t="shared" si="24"/>
        <v>62.158349999999999</v>
      </c>
      <c r="K222" s="49" t="s">
        <v>91</v>
      </c>
    </row>
    <row r="223" spans="1:11" ht="15" customHeight="1">
      <c r="A223" s="72">
        <v>15</v>
      </c>
      <c r="B223" s="73" t="s">
        <v>204</v>
      </c>
      <c r="C223" s="74" t="s">
        <v>190</v>
      </c>
      <c r="D223" s="75"/>
      <c r="E223" s="76">
        <f t="shared" si="21"/>
        <v>0</v>
      </c>
      <c r="F223" s="77">
        <v>76.414000000000001</v>
      </c>
      <c r="G223" s="78">
        <f t="shared" si="22"/>
        <v>42.027700000000003</v>
      </c>
      <c r="H223" s="75">
        <v>80.16</v>
      </c>
      <c r="I223" s="78">
        <f t="shared" si="23"/>
        <v>20.04</v>
      </c>
      <c r="J223" s="79">
        <f t="shared" si="24"/>
        <v>62.067700000000002</v>
      </c>
      <c r="K223" s="49" t="s">
        <v>91</v>
      </c>
    </row>
    <row r="224" spans="1:11" ht="15" customHeight="1">
      <c r="A224" s="72">
        <v>16</v>
      </c>
      <c r="B224" s="73" t="s">
        <v>205</v>
      </c>
      <c r="C224" s="74" t="s">
        <v>190</v>
      </c>
      <c r="D224" s="75"/>
      <c r="E224" s="76">
        <f t="shared" si="21"/>
        <v>0</v>
      </c>
      <c r="F224" s="77">
        <v>81.311000000000007</v>
      </c>
      <c r="G224" s="78">
        <f t="shared" si="22"/>
        <v>44.721050000000005</v>
      </c>
      <c r="H224" s="75">
        <v>69.2</v>
      </c>
      <c r="I224" s="78">
        <f t="shared" si="23"/>
        <v>17.3</v>
      </c>
      <c r="J224" s="79">
        <f t="shared" si="24"/>
        <v>62.021050000000002</v>
      </c>
      <c r="K224" s="49" t="s">
        <v>91</v>
      </c>
    </row>
    <row r="225" spans="1:13" ht="15" customHeight="1">
      <c r="A225" s="72">
        <v>17</v>
      </c>
      <c r="B225" s="73" t="s">
        <v>206</v>
      </c>
      <c r="C225" s="74" t="s">
        <v>190</v>
      </c>
      <c r="D225" s="75"/>
      <c r="E225" s="76">
        <f t="shared" si="21"/>
        <v>0</v>
      </c>
      <c r="F225" s="77">
        <v>77.971999999999994</v>
      </c>
      <c r="G225" s="78">
        <f t="shared" si="22"/>
        <v>42.884599999999999</v>
      </c>
      <c r="H225" s="75">
        <v>75.5</v>
      </c>
      <c r="I225" s="78">
        <f t="shared" si="23"/>
        <v>18.875</v>
      </c>
      <c r="J225" s="79">
        <f t="shared" si="24"/>
        <v>61.759599999999999</v>
      </c>
      <c r="K225" s="49" t="s">
        <v>91</v>
      </c>
    </row>
    <row r="226" spans="1:13" ht="15" customHeight="1">
      <c r="A226" s="72">
        <v>18</v>
      </c>
      <c r="B226" s="73" t="s">
        <v>207</v>
      </c>
      <c r="C226" s="74" t="s">
        <v>190</v>
      </c>
      <c r="D226" s="75"/>
      <c r="E226" s="76">
        <f t="shared" si="21"/>
        <v>0</v>
      </c>
      <c r="F226" s="77">
        <v>74.3</v>
      </c>
      <c r="G226" s="78">
        <f t="shared" si="22"/>
        <v>40.865000000000002</v>
      </c>
      <c r="H226" s="75">
        <v>82.26</v>
      </c>
      <c r="I226" s="78">
        <f t="shared" si="23"/>
        <v>20.565000000000001</v>
      </c>
      <c r="J226" s="79">
        <f t="shared" si="24"/>
        <v>61.430000000000007</v>
      </c>
      <c r="K226" s="49" t="s">
        <v>91</v>
      </c>
    </row>
    <row r="227" spans="1:13" ht="15" customHeight="1">
      <c r="A227" s="72">
        <v>19</v>
      </c>
      <c r="B227" s="73" t="s">
        <v>208</v>
      </c>
      <c r="C227" s="74" t="s">
        <v>190</v>
      </c>
      <c r="D227" s="75"/>
      <c r="E227" s="76">
        <f t="shared" si="21"/>
        <v>0</v>
      </c>
      <c r="F227" s="77">
        <v>75.757999999999996</v>
      </c>
      <c r="G227" s="78">
        <f t="shared" si="22"/>
        <v>41.666899999999998</v>
      </c>
      <c r="H227" s="75">
        <v>76.430000000000007</v>
      </c>
      <c r="I227" s="78">
        <f t="shared" si="23"/>
        <v>19.107500000000002</v>
      </c>
      <c r="J227" s="79">
        <f t="shared" si="24"/>
        <v>60.7744</v>
      </c>
      <c r="K227" s="49" t="s">
        <v>91</v>
      </c>
    </row>
    <row r="228" spans="1:13" ht="15" customHeight="1">
      <c r="A228" s="72">
        <v>20</v>
      </c>
      <c r="B228" s="73" t="s">
        <v>209</v>
      </c>
      <c r="C228" s="74" t="s">
        <v>190</v>
      </c>
      <c r="D228" s="75"/>
      <c r="E228" s="76">
        <f t="shared" si="21"/>
        <v>0</v>
      </c>
      <c r="F228" s="77">
        <v>77.093999999999994</v>
      </c>
      <c r="G228" s="78">
        <f t="shared" si="22"/>
        <v>42.401699999999998</v>
      </c>
      <c r="H228" s="75">
        <v>72.385000000000005</v>
      </c>
      <c r="I228" s="78">
        <f t="shared" si="23"/>
        <v>18.096250000000001</v>
      </c>
      <c r="J228" s="79">
        <f t="shared" si="24"/>
        <v>60.497950000000003</v>
      </c>
      <c r="K228" s="49" t="s">
        <v>91</v>
      </c>
    </row>
    <row r="229" spans="1:13" ht="15" customHeight="1">
      <c r="A229" s="72">
        <v>21</v>
      </c>
      <c r="B229" s="73" t="s">
        <v>210</v>
      </c>
      <c r="C229" s="74" t="s">
        <v>190</v>
      </c>
      <c r="D229" s="75"/>
      <c r="E229" s="76">
        <f t="shared" si="21"/>
        <v>0</v>
      </c>
      <c r="F229" s="77">
        <v>77.143000000000001</v>
      </c>
      <c r="G229" s="78">
        <f t="shared" si="22"/>
        <v>42.428649999999998</v>
      </c>
      <c r="H229" s="75">
        <v>71.3</v>
      </c>
      <c r="I229" s="78">
        <f t="shared" si="23"/>
        <v>17.824999999999999</v>
      </c>
      <c r="J229" s="79">
        <f t="shared" si="24"/>
        <v>60.253649999999993</v>
      </c>
      <c r="K229" s="49" t="s">
        <v>91</v>
      </c>
    </row>
    <row r="230" spans="1:13" ht="15" customHeight="1">
      <c r="A230" s="72">
        <v>22</v>
      </c>
      <c r="B230" s="83" t="s">
        <v>211</v>
      </c>
      <c r="C230" s="74" t="s">
        <v>190</v>
      </c>
      <c r="D230" s="80"/>
      <c r="E230" s="76">
        <f t="shared" si="21"/>
        <v>0</v>
      </c>
      <c r="F230" s="84">
        <v>80.864999999999995</v>
      </c>
      <c r="G230" s="78">
        <f t="shared" si="22"/>
        <v>44.475749999999998</v>
      </c>
      <c r="H230" s="80">
        <v>62.7</v>
      </c>
      <c r="I230" s="78">
        <f t="shared" si="23"/>
        <v>15.675000000000001</v>
      </c>
      <c r="J230" s="79">
        <f t="shared" si="24"/>
        <v>60.150750000000002</v>
      </c>
      <c r="K230" s="49" t="s">
        <v>91</v>
      </c>
    </row>
    <row r="231" spans="1:13" ht="15" customHeight="1">
      <c r="A231" s="72">
        <v>23</v>
      </c>
      <c r="B231" s="73" t="s">
        <v>212</v>
      </c>
      <c r="C231" s="74" t="s">
        <v>190</v>
      </c>
      <c r="D231" s="75"/>
      <c r="E231" s="76">
        <f t="shared" si="21"/>
        <v>0</v>
      </c>
      <c r="F231" s="77">
        <v>72.221999999999994</v>
      </c>
      <c r="G231" s="78">
        <f t="shared" si="22"/>
        <v>39.722099999999998</v>
      </c>
      <c r="H231" s="75">
        <v>81.56</v>
      </c>
      <c r="I231" s="78">
        <f t="shared" si="23"/>
        <v>20.39</v>
      </c>
      <c r="J231" s="79">
        <f t="shared" si="24"/>
        <v>60.112099999999998</v>
      </c>
      <c r="K231" s="49" t="s">
        <v>91</v>
      </c>
    </row>
    <row r="232" spans="1:13" ht="15" customHeight="1">
      <c r="A232" s="72">
        <v>24</v>
      </c>
      <c r="B232" s="73" t="s">
        <v>213</v>
      </c>
      <c r="C232" s="74" t="s">
        <v>190</v>
      </c>
      <c r="D232" s="75"/>
      <c r="E232" s="76">
        <f t="shared" si="21"/>
        <v>0</v>
      </c>
      <c r="F232" s="77">
        <v>76.504999999999995</v>
      </c>
      <c r="G232" s="78">
        <f t="shared" si="22"/>
        <v>42.077749999999995</v>
      </c>
      <c r="H232" s="75">
        <v>67.56</v>
      </c>
      <c r="I232" s="78">
        <f t="shared" si="23"/>
        <v>16.89</v>
      </c>
      <c r="J232" s="79">
        <f t="shared" si="24"/>
        <v>58.967749999999995</v>
      </c>
      <c r="K232" s="49" t="s">
        <v>91</v>
      </c>
    </row>
    <row r="233" spans="1:13" ht="15" customHeight="1">
      <c r="A233" s="72">
        <v>25</v>
      </c>
      <c r="B233" s="73" t="s">
        <v>214</v>
      </c>
      <c r="C233" s="74" t="s">
        <v>190</v>
      </c>
      <c r="D233" s="75"/>
      <c r="E233" s="76">
        <f t="shared" si="21"/>
        <v>0</v>
      </c>
      <c r="F233" s="77">
        <v>71.736999999999995</v>
      </c>
      <c r="G233" s="78">
        <f t="shared" si="22"/>
        <v>39.455349999999996</v>
      </c>
      <c r="H233" s="75">
        <v>67.8</v>
      </c>
      <c r="I233" s="78">
        <f t="shared" si="23"/>
        <v>16.95</v>
      </c>
      <c r="J233" s="79">
        <f t="shared" si="24"/>
        <v>56.405349999999999</v>
      </c>
      <c r="K233" s="49" t="s">
        <v>91</v>
      </c>
    </row>
    <row r="234" spans="1:13" ht="15" customHeight="1">
      <c r="A234" s="85">
        <v>26</v>
      </c>
      <c r="B234" s="86" t="s">
        <v>215</v>
      </c>
      <c r="C234" s="74" t="s">
        <v>190</v>
      </c>
      <c r="D234" s="86">
        <v>60</v>
      </c>
      <c r="E234" s="76">
        <f t="shared" si="21"/>
        <v>12</v>
      </c>
      <c r="F234" s="86">
        <v>81.164000000000001</v>
      </c>
      <c r="G234" s="86">
        <f t="shared" si="22"/>
        <v>44.640200000000007</v>
      </c>
      <c r="H234" s="86">
        <v>67.033000000000001</v>
      </c>
      <c r="I234" s="86">
        <f t="shared" si="23"/>
        <v>16.75825</v>
      </c>
      <c r="J234" s="79">
        <f t="shared" si="24"/>
        <v>73.398450000000011</v>
      </c>
      <c r="K234" s="87" t="s">
        <v>216</v>
      </c>
    </row>
    <row r="235" spans="1:13" ht="15" customHeight="1"/>
    <row r="236" spans="1:13" ht="15" customHeight="1"/>
    <row r="237" spans="1:13" ht="15" customHeight="1">
      <c r="A237" s="130" t="s">
        <v>1</v>
      </c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</row>
    <row r="238" spans="1:13" ht="15" customHeight="1">
      <c r="A238" s="130" t="s">
        <v>123</v>
      </c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</row>
    <row r="239" spans="1:13" ht="15" customHeight="1">
      <c r="A239" s="131" t="s">
        <v>3</v>
      </c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</row>
    <row r="240" spans="1:13" ht="15" customHeight="1">
      <c r="A240" s="116" t="s">
        <v>4</v>
      </c>
      <c r="B240" s="117"/>
      <c r="C240" s="132" t="s">
        <v>187</v>
      </c>
      <c r="D240" s="133"/>
      <c r="E240" s="133"/>
      <c r="F240" s="133"/>
      <c r="G240" s="133"/>
      <c r="H240" s="133"/>
      <c r="I240" s="133"/>
      <c r="J240" s="133"/>
      <c r="K240" s="133"/>
      <c r="L240" s="133"/>
      <c r="M240" s="134"/>
    </row>
    <row r="241" spans="1:13" ht="15" customHeight="1">
      <c r="A241" s="116" t="s">
        <v>6</v>
      </c>
      <c r="B241" s="117"/>
      <c r="C241" s="135" t="s">
        <v>125</v>
      </c>
      <c r="D241" s="136"/>
      <c r="E241" s="136"/>
      <c r="F241" s="136"/>
      <c r="G241" s="136"/>
      <c r="H241" s="136"/>
      <c r="I241" s="136"/>
      <c r="J241" s="136"/>
      <c r="K241" s="136"/>
      <c r="L241" s="136"/>
      <c r="M241" s="137"/>
    </row>
    <row r="242" spans="1:13" ht="15" customHeight="1">
      <c r="A242" s="116" t="s">
        <v>126</v>
      </c>
      <c r="B242" s="117"/>
      <c r="C242" s="118" t="s">
        <v>127</v>
      </c>
      <c r="D242" s="119"/>
      <c r="E242" s="119"/>
      <c r="F242" s="119"/>
      <c r="G242" s="119"/>
      <c r="H242" s="119"/>
      <c r="I242" s="119"/>
      <c r="J242" s="119"/>
      <c r="K242" s="119"/>
      <c r="L242" s="119"/>
      <c r="M242" s="120"/>
    </row>
    <row r="243" spans="1:13" ht="15" customHeight="1">
      <c r="A243" s="102"/>
      <c r="B243" s="89"/>
      <c r="C243" s="88"/>
      <c r="D243" s="88"/>
      <c r="E243" s="88"/>
      <c r="F243" s="88"/>
      <c r="G243" s="88"/>
      <c r="H243" s="88"/>
      <c r="I243" s="88"/>
      <c r="J243" s="88"/>
      <c r="K243" s="88"/>
      <c r="L243" s="88"/>
      <c r="M243" s="90"/>
    </row>
    <row r="244" spans="1:13" ht="15" customHeight="1">
      <c r="A244" s="121" t="s">
        <v>8</v>
      </c>
      <c r="B244" s="123" t="s">
        <v>9</v>
      </c>
      <c r="C244" s="125" t="s">
        <v>10</v>
      </c>
      <c r="D244" s="127" t="s">
        <v>11</v>
      </c>
      <c r="E244" s="128"/>
      <c r="F244" s="127" t="s">
        <v>12</v>
      </c>
      <c r="G244" s="128"/>
      <c r="H244" s="127" t="s">
        <v>128</v>
      </c>
      <c r="I244" s="128"/>
      <c r="J244" s="127" t="s">
        <v>129</v>
      </c>
      <c r="K244" s="129"/>
      <c r="L244" s="128"/>
      <c r="M244" s="121" t="s">
        <v>15</v>
      </c>
    </row>
    <row r="245" spans="1:13" ht="15" customHeight="1">
      <c r="A245" s="122"/>
      <c r="B245" s="124"/>
      <c r="C245" s="126"/>
      <c r="D245" s="91" t="s">
        <v>130</v>
      </c>
      <c r="E245" s="92">
        <v>0.2</v>
      </c>
      <c r="F245" s="91" t="s">
        <v>16</v>
      </c>
      <c r="G245" s="92">
        <v>0.5</v>
      </c>
      <c r="H245" s="91" t="s">
        <v>16</v>
      </c>
      <c r="I245" s="92">
        <v>0.2</v>
      </c>
      <c r="J245" s="91" t="s">
        <v>16</v>
      </c>
      <c r="K245" s="92">
        <v>0.1</v>
      </c>
      <c r="L245" s="91" t="s">
        <v>19</v>
      </c>
      <c r="M245" s="122"/>
    </row>
    <row r="246" spans="1:13" ht="15" customHeight="1">
      <c r="A246" s="93">
        <v>1</v>
      </c>
      <c r="B246" s="94" t="s">
        <v>217</v>
      </c>
      <c r="C246" s="95" t="s">
        <v>190</v>
      </c>
      <c r="D246" s="96">
        <v>55</v>
      </c>
      <c r="E246" s="93">
        <f t="shared" ref="E246" si="25">D246*20/100</f>
        <v>11</v>
      </c>
      <c r="F246" s="97">
        <v>84.438999999999993</v>
      </c>
      <c r="G246" s="98">
        <f t="shared" ref="G246" si="26">F246*50/100</f>
        <v>42.219499999999996</v>
      </c>
      <c r="H246" s="96">
        <v>95.1</v>
      </c>
      <c r="I246" s="93">
        <f t="shared" ref="I246" si="27">H246*20/100</f>
        <v>19.02</v>
      </c>
      <c r="J246" s="93">
        <v>80</v>
      </c>
      <c r="K246" s="93">
        <f>J246*10/100</f>
        <v>8</v>
      </c>
      <c r="L246" s="99">
        <f>SUM(E246+G246+I246+K246)</f>
        <v>80.239499999999992</v>
      </c>
      <c r="M246" s="62" t="s">
        <v>218</v>
      </c>
    </row>
    <row r="247" spans="1:13" ht="15" customHeight="1"/>
    <row r="248" spans="1:13" ht="15" customHeight="1"/>
    <row r="249" spans="1:13" ht="15" customHeight="1"/>
    <row r="250" spans="1:13" ht="15" customHeight="1">
      <c r="A250" s="163" t="s">
        <v>1</v>
      </c>
      <c r="B250" s="163"/>
      <c r="C250" s="163"/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</row>
    <row r="251" spans="1:13" ht="15" customHeight="1">
      <c r="A251" s="163" t="s">
        <v>123</v>
      </c>
      <c r="B251" s="163"/>
      <c r="C251" s="163"/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</row>
    <row r="252" spans="1:13" ht="15" customHeight="1">
      <c r="A252" s="158" t="s">
        <v>3</v>
      </c>
      <c r="B252" s="158"/>
      <c r="C252" s="158"/>
      <c r="D252" s="158"/>
      <c r="E252" s="158"/>
      <c r="F252" s="158"/>
      <c r="G252" s="158"/>
      <c r="H252" s="158"/>
      <c r="I252" s="158"/>
      <c r="J252" s="158"/>
      <c r="K252" s="158"/>
      <c r="L252" s="158"/>
      <c r="M252" s="158"/>
    </row>
    <row r="253" spans="1:13" ht="15" customHeight="1">
      <c r="A253" s="138" t="s">
        <v>4</v>
      </c>
      <c r="B253" s="139"/>
      <c r="C253" s="169" t="s">
        <v>124</v>
      </c>
      <c r="D253" s="154"/>
      <c r="E253" s="154"/>
      <c r="F253" s="154"/>
      <c r="G253" s="154"/>
      <c r="H253" s="154"/>
      <c r="I253" s="154"/>
      <c r="J253" s="154"/>
      <c r="K253" s="154"/>
      <c r="L253" s="154"/>
      <c r="M253" s="155"/>
    </row>
    <row r="254" spans="1:13" ht="15" customHeight="1">
      <c r="A254" s="138" t="s">
        <v>6</v>
      </c>
      <c r="B254" s="139"/>
      <c r="C254" s="140" t="s">
        <v>125</v>
      </c>
      <c r="D254" s="141"/>
      <c r="E254" s="141"/>
      <c r="F254" s="141"/>
      <c r="G254" s="141"/>
      <c r="H254" s="141"/>
      <c r="I254" s="141"/>
      <c r="J254" s="141"/>
      <c r="K254" s="141"/>
      <c r="L254" s="141"/>
      <c r="M254" s="142"/>
    </row>
    <row r="255" spans="1:13" ht="15" customHeight="1">
      <c r="A255" s="138" t="s">
        <v>126</v>
      </c>
      <c r="B255" s="139"/>
      <c r="C255" s="164" t="s">
        <v>127</v>
      </c>
      <c r="D255" s="165"/>
      <c r="E255" s="165"/>
      <c r="F255" s="165"/>
      <c r="G255" s="165"/>
      <c r="H255" s="165"/>
      <c r="I255" s="165"/>
      <c r="J255" s="165"/>
      <c r="K255" s="165"/>
      <c r="L255" s="165"/>
      <c r="M255" s="166"/>
    </row>
    <row r="256" spans="1:13" ht="15" customHeight="1">
      <c r="A256" s="70"/>
      <c r="B256" s="52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53"/>
    </row>
    <row r="257" spans="1:13" ht="15" customHeight="1">
      <c r="A257" s="121" t="s">
        <v>8</v>
      </c>
      <c r="B257" s="167" t="s">
        <v>9</v>
      </c>
      <c r="C257" s="147" t="s">
        <v>10</v>
      </c>
      <c r="D257" s="149" t="s">
        <v>11</v>
      </c>
      <c r="E257" s="150"/>
      <c r="F257" s="149" t="s">
        <v>12</v>
      </c>
      <c r="G257" s="150"/>
      <c r="H257" s="149" t="s">
        <v>128</v>
      </c>
      <c r="I257" s="150"/>
      <c r="J257" s="149" t="s">
        <v>129</v>
      </c>
      <c r="K257" s="159"/>
      <c r="L257" s="150"/>
      <c r="M257" s="156" t="s">
        <v>15</v>
      </c>
    </row>
    <row r="258" spans="1:13" ht="15" customHeight="1">
      <c r="A258" s="122"/>
      <c r="B258" s="168"/>
      <c r="C258" s="148"/>
      <c r="D258" s="32" t="s">
        <v>130</v>
      </c>
      <c r="E258" s="33">
        <v>0.2</v>
      </c>
      <c r="F258" s="32" t="s">
        <v>16</v>
      </c>
      <c r="G258" s="33">
        <v>0.5</v>
      </c>
      <c r="H258" s="32" t="s">
        <v>16</v>
      </c>
      <c r="I258" s="33">
        <v>0.2</v>
      </c>
      <c r="J258" s="32" t="s">
        <v>16</v>
      </c>
      <c r="K258" s="33">
        <v>0.1</v>
      </c>
      <c r="L258" s="32" t="s">
        <v>19</v>
      </c>
      <c r="M258" s="157"/>
    </row>
    <row r="259" spans="1:13" ht="15" customHeight="1">
      <c r="A259" s="54">
        <v>1</v>
      </c>
      <c r="B259" s="55" t="s">
        <v>131</v>
      </c>
      <c r="C259" s="56" t="s">
        <v>106</v>
      </c>
      <c r="D259" s="57">
        <v>56</v>
      </c>
      <c r="E259" s="54">
        <f t="shared" ref="E259:E261" si="28">D259*20/100</f>
        <v>11.2</v>
      </c>
      <c r="F259" s="58">
        <v>80.239000000000004</v>
      </c>
      <c r="G259" s="59">
        <f t="shared" ref="G259:G261" si="29">F259*50/100</f>
        <v>40.119500000000002</v>
      </c>
      <c r="H259" s="57">
        <v>88.38</v>
      </c>
      <c r="I259" s="54">
        <f t="shared" ref="I259:I261" si="30">H259*20/100</f>
        <v>17.675999999999998</v>
      </c>
      <c r="J259" s="54">
        <v>50</v>
      </c>
      <c r="K259" s="54">
        <f>J259*10/100</f>
        <v>5</v>
      </c>
      <c r="L259" s="60">
        <f>SUM(E259+G259+I259+K259)</f>
        <v>73.995500000000007</v>
      </c>
      <c r="M259" s="61" t="s">
        <v>21</v>
      </c>
    </row>
    <row r="260" spans="1:13" ht="15" customHeight="1">
      <c r="A260" s="54">
        <v>2</v>
      </c>
      <c r="B260" s="55" t="s">
        <v>132</v>
      </c>
      <c r="C260" s="56" t="s">
        <v>106</v>
      </c>
      <c r="D260" s="57">
        <v>56.25</v>
      </c>
      <c r="E260" s="54">
        <f t="shared" si="28"/>
        <v>11.25</v>
      </c>
      <c r="F260" s="58">
        <v>77.063999999999993</v>
      </c>
      <c r="G260" s="59">
        <f t="shared" si="29"/>
        <v>38.531999999999996</v>
      </c>
      <c r="H260" s="57">
        <v>78.25</v>
      </c>
      <c r="I260" s="54">
        <f t="shared" si="30"/>
        <v>15.65</v>
      </c>
      <c r="J260" s="54">
        <v>50</v>
      </c>
      <c r="K260" s="54">
        <f t="shared" ref="K260" si="31">J260*10/100</f>
        <v>5</v>
      </c>
      <c r="L260" s="60">
        <f t="shared" ref="L260" si="32">SUM(E260+G260+I260+K260)</f>
        <v>70.432000000000002</v>
      </c>
      <c r="M260" s="61" t="s">
        <v>21</v>
      </c>
    </row>
    <row r="261" spans="1:13" ht="15" customHeight="1">
      <c r="A261" s="54">
        <v>3</v>
      </c>
      <c r="B261" s="55" t="s">
        <v>133</v>
      </c>
      <c r="C261" s="56" t="s">
        <v>106</v>
      </c>
      <c r="D261" s="57">
        <v>75</v>
      </c>
      <c r="E261" s="54">
        <f t="shared" si="28"/>
        <v>15</v>
      </c>
      <c r="F261" s="58">
        <v>77.242000000000004</v>
      </c>
      <c r="G261" s="59">
        <f t="shared" si="29"/>
        <v>38.621000000000002</v>
      </c>
      <c r="H261" s="57">
        <v>92</v>
      </c>
      <c r="I261" s="54">
        <f t="shared" si="30"/>
        <v>18.399999999999999</v>
      </c>
      <c r="J261" s="160" t="s">
        <v>134</v>
      </c>
      <c r="K261" s="161"/>
      <c r="L261" s="162"/>
      <c r="M261" s="62" t="s">
        <v>91</v>
      </c>
    </row>
    <row r="262" spans="1:13" ht="15" customHeight="1"/>
    <row r="263" spans="1:13" ht="15" customHeight="1"/>
    <row r="264" spans="1:13" ht="15" customHeight="1"/>
    <row r="265" spans="1:13" ht="15" customHeight="1">
      <c r="B265" s="114" t="s">
        <v>279</v>
      </c>
    </row>
    <row r="266" spans="1:13" ht="15" customHeight="1">
      <c r="B266" s="115" t="s">
        <v>280</v>
      </c>
    </row>
    <row r="267" spans="1:13" ht="15" customHeight="1">
      <c r="B267" s="115" t="s">
        <v>281</v>
      </c>
    </row>
    <row r="268" spans="1:13" ht="15" customHeight="1">
      <c r="B268" s="115" t="s">
        <v>284</v>
      </c>
    </row>
    <row r="269" spans="1:13" ht="15" customHeight="1">
      <c r="B269" s="115" t="s">
        <v>285</v>
      </c>
    </row>
    <row r="270" spans="1:13" ht="15" customHeight="1">
      <c r="B270" s="115" t="s">
        <v>286</v>
      </c>
    </row>
    <row r="271" spans="1:13" ht="15" customHeight="1">
      <c r="B271" s="115" t="s">
        <v>287</v>
      </c>
    </row>
    <row r="272" spans="1:13" ht="15" customHeight="1">
      <c r="B272" s="114" t="s">
        <v>282</v>
      </c>
    </row>
    <row r="273" spans="1:5" ht="15" customHeight="1">
      <c r="B273" s="114" t="s">
        <v>283</v>
      </c>
    </row>
    <row r="274" spans="1:5" ht="15" customHeight="1"/>
    <row r="275" spans="1:5" ht="15" customHeight="1"/>
    <row r="276" spans="1:5" ht="15" customHeight="1"/>
    <row r="277" spans="1:5">
      <c r="D277" s="101"/>
    </row>
    <row r="278" spans="1:5">
      <c r="A278" s="163" t="s">
        <v>1</v>
      </c>
      <c r="B278" s="163"/>
      <c r="C278" s="163"/>
      <c r="D278" s="163"/>
      <c r="E278" s="163"/>
    </row>
    <row r="279" spans="1:5">
      <c r="A279" s="163" t="s">
        <v>2</v>
      </c>
      <c r="B279" s="163"/>
      <c r="C279" s="163"/>
      <c r="D279" s="163"/>
      <c r="E279" s="163"/>
    </row>
    <row r="280" spans="1:5">
      <c r="A280" s="158" t="s">
        <v>3</v>
      </c>
      <c r="B280" s="158"/>
      <c r="C280" s="158"/>
      <c r="D280" s="158"/>
      <c r="E280" s="158"/>
    </row>
    <row r="281" spans="1:5">
      <c r="A281" s="138" t="s">
        <v>4</v>
      </c>
      <c r="B281" s="139"/>
      <c r="C281" s="153" t="s">
        <v>219</v>
      </c>
      <c r="D281" s="154"/>
      <c r="E281" s="154"/>
    </row>
    <row r="282" spans="1:5">
      <c r="A282" s="138" t="s">
        <v>6</v>
      </c>
      <c r="B282" s="139"/>
      <c r="C282" s="140" t="s">
        <v>79</v>
      </c>
      <c r="D282" s="141"/>
      <c r="E282" s="141"/>
    </row>
    <row r="283" spans="1:5">
      <c r="A283" s="70"/>
      <c r="B283" s="29"/>
      <c r="C283" s="28"/>
      <c r="D283" s="70"/>
      <c r="E283" s="28"/>
    </row>
    <row r="284" spans="1:5">
      <c r="A284" s="121" t="s">
        <v>80</v>
      </c>
      <c r="B284" s="145" t="s">
        <v>9</v>
      </c>
      <c r="C284" s="147" t="s">
        <v>10</v>
      </c>
      <c r="D284" s="30" t="s">
        <v>220</v>
      </c>
      <c r="E284" s="186" t="s">
        <v>15</v>
      </c>
    </row>
    <row r="285" spans="1:5">
      <c r="A285" s="122"/>
      <c r="B285" s="146"/>
      <c r="C285" s="148"/>
      <c r="D285" s="32" t="s">
        <v>16</v>
      </c>
      <c r="E285" s="186"/>
    </row>
    <row r="286" spans="1:5">
      <c r="A286" s="11">
        <v>1</v>
      </c>
      <c r="B286" s="103" t="s">
        <v>221</v>
      </c>
      <c r="C286" s="104" t="s">
        <v>222</v>
      </c>
      <c r="D286" s="105">
        <v>90.43</v>
      </c>
      <c r="E286" s="113" t="s">
        <v>21</v>
      </c>
    </row>
    <row r="287" spans="1:5">
      <c r="A287" s="107">
        <v>2</v>
      </c>
      <c r="B287" s="103" t="s">
        <v>223</v>
      </c>
      <c r="C287" s="104" t="s">
        <v>222</v>
      </c>
      <c r="D287" s="105">
        <v>83.9</v>
      </c>
      <c r="E287" s="113" t="s">
        <v>21</v>
      </c>
    </row>
    <row r="288" spans="1:5">
      <c r="A288" s="107">
        <v>3</v>
      </c>
      <c r="B288" s="103" t="s">
        <v>224</v>
      </c>
      <c r="C288" s="104" t="s">
        <v>222</v>
      </c>
      <c r="D288" s="105">
        <v>81.93</v>
      </c>
      <c r="E288" s="113" t="s">
        <v>21</v>
      </c>
    </row>
    <row r="289" spans="1:5">
      <c r="A289" s="11">
        <v>4</v>
      </c>
      <c r="B289" s="103" t="s">
        <v>225</v>
      </c>
      <c r="C289" s="104" t="s">
        <v>222</v>
      </c>
      <c r="D289" s="105">
        <v>80.400000000000006</v>
      </c>
      <c r="E289" s="113" t="s">
        <v>21</v>
      </c>
    </row>
    <row r="290" spans="1:5">
      <c r="A290" s="107">
        <v>5</v>
      </c>
      <c r="B290" s="103" t="s">
        <v>226</v>
      </c>
      <c r="C290" s="104" t="s">
        <v>222</v>
      </c>
      <c r="D290" s="105">
        <v>79.7</v>
      </c>
      <c r="E290" s="113" t="s">
        <v>21</v>
      </c>
    </row>
    <row r="291" spans="1:5">
      <c r="A291" s="107">
        <v>6</v>
      </c>
      <c r="B291" s="103" t="s">
        <v>227</v>
      </c>
      <c r="C291" s="104" t="s">
        <v>222</v>
      </c>
      <c r="D291" s="105">
        <v>76.84</v>
      </c>
      <c r="E291" s="113" t="s">
        <v>21</v>
      </c>
    </row>
    <row r="292" spans="1:5">
      <c r="A292" s="11">
        <v>7</v>
      </c>
      <c r="B292" s="103" t="s">
        <v>228</v>
      </c>
      <c r="C292" s="104" t="s">
        <v>222</v>
      </c>
      <c r="D292" s="105">
        <v>76.599999999999994</v>
      </c>
      <c r="E292" s="113" t="s">
        <v>21</v>
      </c>
    </row>
    <row r="293" spans="1:5">
      <c r="A293" s="107">
        <v>8</v>
      </c>
      <c r="B293" s="103" t="s">
        <v>229</v>
      </c>
      <c r="C293" s="104" t="s">
        <v>222</v>
      </c>
      <c r="D293" s="105">
        <v>76.2</v>
      </c>
      <c r="E293" s="113" t="s">
        <v>21</v>
      </c>
    </row>
    <row r="294" spans="1:5">
      <c r="A294" s="107">
        <v>9</v>
      </c>
      <c r="B294" s="103" t="s">
        <v>230</v>
      </c>
      <c r="C294" s="104" t="s">
        <v>222</v>
      </c>
      <c r="D294" s="105">
        <v>76.010000000000005</v>
      </c>
      <c r="E294" s="113" t="s">
        <v>21</v>
      </c>
    </row>
    <row r="295" spans="1:5">
      <c r="A295" s="11">
        <v>10</v>
      </c>
      <c r="B295" s="103" t="s">
        <v>231</v>
      </c>
      <c r="C295" s="104" t="s">
        <v>222</v>
      </c>
      <c r="D295" s="105">
        <v>75.03</v>
      </c>
      <c r="E295" s="113" t="s">
        <v>21</v>
      </c>
    </row>
    <row r="296" spans="1:5">
      <c r="A296" s="107">
        <v>11</v>
      </c>
      <c r="B296" s="103" t="s">
        <v>232</v>
      </c>
      <c r="C296" s="104" t="s">
        <v>222</v>
      </c>
      <c r="D296" s="105">
        <v>74.91</v>
      </c>
      <c r="E296" s="113" t="s">
        <v>21</v>
      </c>
    </row>
    <row r="297" spans="1:5">
      <c r="A297" s="107">
        <v>12</v>
      </c>
      <c r="B297" s="103" t="s">
        <v>233</v>
      </c>
      <c r="C297" s="104" t="s">
        <v>222</v>
      </c>
      <c r="D297" s="105">
        <v>73.8</v>
      </c>
      <c r="E297" s="113" t="s">
        <v>21</v>
      </c>
    </row>
    <row r="298" spans="1:5">
      <c r="A298" s="11">
        <v>13</v>
      </c>
      <c r="B298" s="103" t="s">
        <v>234</v>
      </c>
      <c r="C298" s="104" t="s">
        <v>222</v>
      </c>
      <c r="D298" s="107">
        <v>73.78</v>
      </c>
      <c r="E298" s="113" t="s">
        <v>21</v>
      </c>
    </row>
    <row r="299" spans="1:5">
      <c r="A299" s="107">
        <v>14</v>
      </c>
      <c r="B299" s="103" t="s">
        <v>235</v>
      </c>
      <c r="C299" s="104" t="s">
        <v>222</v>
      </c>
      <c r="D299" s="105">
        <v>73.63</v>
      </c>
      <c r="E299" s="113" t="s">
        <v>21</v>
      </c>
    </row>
    <row r="300" spans="1:5">
      <c r="A300" s="107">
        <v>15</v>
      </c>
      <c r="B300" s="103" t="s">
        <v>236</v>
      </c>
      <c r="C300" s="104" t="s">
        <v>222</v>
      </c>
      <c r="D300" s="105">
        <v>73.400000000000006</v>
      </c>
      <c r="E300" s="113" t="s">
        <v>21</v>
      </c>
    </row>
    <row r="301" spans="1:5">
      <c r="A301" s="11">
        <v>16</v>
      </c>
      <c r="B301" s="103" t="s">
        <v>237</v>
      </c>
      <c r="C301" s="104" t="s">
        <v>222</v>
      </c>
      <c r="D301" s="105">
        <v>72.510000000000005</v>
      </c>
      <c r="E301" s="113" t="s">
        <v>21</v>
      </c>
    </row>
    <row r="302" spans="1:5">
      <c r="A302" s="107">
        <v>17</v>
      </c>
      <c r="B302" s="103" t="s">
        <v>238</v>
      </c>
      <c r="C302" s="104" t="s">
        <v>222</v>
      </c>
      <c r="D302" s="105">
        <v>72.459999999999994</v>
      </c>
      <c r="E302" s="113" t="s">
        <v>21</v>
      </c>
    </row>
    <row r="303" spans="1:5">
      <c r="A303" s="107">
        <v>18</v>
      </c>
      <c r="B303" s="103" t="s">
        <v>239</v>
      </c>
      <c r="C303" s="104" t="s">
        <v>222</v>
      </c>
      <c r="D303" s="105">
        <v>72.23</v>
      </c>
      <c r="E303" s="113" t="s">
        <v>21</v>
      </c>
    </row>
    <row r="304" spans="1:5">
      <c r="A304" s="11">
        <v>19</v>
      </c>
      <c r="B304" s="103" t="s">
        <v>240</v>
      </c>
      <c r="C304" s="104" t="s">
        <v>222</v>
      </c>
      <c r="D304" s="105">
        <v>71.510000000000005</v>
      </c>
      <c r="E304" s="113" t="s">
        <v>21</v>
      </c>
    </row>
    <row r="305" spans="1:5">
      <c r="A305" s="107">
        <v>20</v>
      </c>
      <c r="B305" s="103" t="s">
        <v>241</v>
      </c>
      <c r="C305" s="104" t="s">
        <v>222</v>
      </c>
      <c r="D305" s="105">
        <v>71.430000000000007</v>
      </c>
      <c r="E305" s="113" t="s">
        <v>21</v>
      </c>
    </row>
    <row r="306" spans="1:5">
      <c r="A306" s="107">
        <v>21</v>
      </c>
      <c r="B306" s="103" t="s">
        <v>242</v>
      </c>
      <c r="C306" s="104" t="s">
        <v>222</v>
      </c>
      <c r="D306" s="105">
        <v>71.3</v>
      </c>
      <c r="E306" s="113" t="s">
        <v>21</v>
      </c>
    </row>
    <row r="307" spans="1:5">
      <c r="A307" s="11">
        <v>22</v>
      </c>
      <c r="B307" s="103" t="s">
        <v>152</v>
      </c>
      <c r="C307" s="104" t="s">
        <v>222</v>
      </c>
      <c r="D307" s="105">
        <v>70.599999999999994</v>
      </c>
      <c r="E307" s="113" t="s">
        <v>21</v>
      </c>
    </row>
    <row r="308" spans="1:5">
      <c r="A308" s="107">
        <v>23</v>
      </c>
      <c r="B308" s="103" t="s">
        <v>143</v>
      </c>
      <c r="C308" s="104" t="s">
        <v>222</v>
      </c>
      <c r="D308" s="105">
        <v>70.599999999999994</v>
      </c>
      <c r="E308" s="113" t="s">
        <v>21</v>
      </c>
    </row>
    <row r="309" spans="1:5">
      <c r="A309" s="107">
        <v>24</v>
      </c>
      <c r="B309" s="103" t="s">
        <v>243</v>
      </c>
      <c r="C309" s="104" t="s">
        <v>222</v>
      </c>
      <c r="D309" s="105">
        <v>70.569999999999993</v>
      </c>
      <c r="E309" s="113" t="s">
        <v>21</v>
      </c>
    </row>
    <row r="310" spans="1:5">
      <c r="A310" s="11">
        <v>25</v>
      </c>
      <c r="B310" s="103" t="s">
        <v>244</v>
      </c>
      <c r="C310" s="104" t="s">
        <v>222</v>
      </c>
      <c r="D310" s="105">
        <v>69.900000000000006</v>
      </c>
      <c r="E310" s="113" t="s">
        <v>21</v>
      </c>
    </row>
    <row r="311" spans="1:5">
      <c r="A311" s="107">
        <v>26</v>
      </c>
      <c r="B311" s="103" t="s">
        <v>245</v>
      </c>
      <c r="C311" s="104" t="s">
        <v>222</v>
      </c>
      <c r="D311" s="105">
        <v>69.2</v>
      </c>
      <c r="E311" s="113" t="s">
        <v>21</v>
      </c>
    </row>
    <row r="312" spans="1:5">
      <c r="A312" s="107">
        <v>27</v>
      </c>
      <c r="B312" s="103" t="s">
        <v>246</v>
      </c>
      <c r="C312" s="104" t="s">
        <v>222</v>
      </c>
      <c r="D312" s="105">
        <v>68.5</v>
      </c>
      <c r="E312" s="113" t="s">
        <v>21</v>
      </c>
    </row>
    <row r="313" spans="1:5">
      <c r="A313" s="11">
        <v>28</v>
      </c>
      <c r="B313" s="108" t="s">
        <v>247</v>
      </c>
      <c r="C313" s="13" t="s">
        <v>222</v>
      </c>
      <c r="D313" s="109">
        <v>68.260000000000005</v>
      </c>
      <c r="E313" s="113" t="s">
        <v>21</v>
      </c>
    </row>
    <row r="314" spans="1:5">
      <c r="A314" s="107">
        <v>29</v>
      </c>
      <c r="B314" s="103" t="s">
        <v>248</v>
      </c>
      <c r="C314" s="13" t="s">
        <v>222</v>
      </c>
      <c r="D314" s="105">
        <v>68.03</v>
      </c>
      <c r="E314" s="113" t="s">
        <v>21</v>
      </c>
    </row>
    <row r="315" spans="1:5">
      <c r="A315" s="107">
        <v>30</v>
      </c>
      <c r="B315" s="103" t="s">
        <v>249</v>
      </c>
      <c r="C315" s="13" t="s">
        <v>222</v>
      </c>
      <c r="D315" s="105">
        <v>67.56</v>
      </c>
      <c r="E315" s="113" t="s">
        <v>21</v>
      </c>
    </row>
    <row r="316" spans="1:5">
      <c r="A316" s="11">
        <v>31</v>
      </c>
      <c r="B316" s="110" t="s">
        <v>250</v>
      </c>
      <c r="C316" s="104" t="s">
        <v>222</v>
      </c>
      <c r="D316" s="111">
        <v>67.099999999999994</v>
      </c>
      <c r="E316" s="113" t="s">
        <v>21</v>
      </c>
    </row>
    <row r="317" spans="1:5">
      <c r="A317" s="107">
        <v>32</v>
      </c>
      <c r="B317" s="103" t="s">
        <v>251</v>
      </c>
      <c r="C317" s="13" t="s">
        <v>222</v>
      </c>
      <c r="D317" s="105">
        <v>66.72</v>
      </c>
      <c r="E317" s="113" t="s">
        <v>21</v>
      </c>
    </row>
    <row r="318" spans="1:5">
      <c r="A318" s="107">
        <v>33</v>
      </c>
      <c r="B318" s="103" t="s">
        <v>252</v>
      </c>
      <c r="C318" s="13" t="s">
        <v>222</v>
      </c>
      <c r="D318" s="105">
        <v>66.55</v>
      </c>
      <c r="E318" s="113" t="s">
        <v>21</v>
      </c>
    </row>
    <row r="319" spans="1:5">
      <c r="A319" s="11">
        <v>34</v>
      </c>
      <c r="B319" s="103" t="s">
        <v>253</v>
      </c>
      <c r="C319" s="13" t="s">
        <v>222</v>
      </c>
      <c r="D319" s="105">
        <v>65.11</v>
      </c>
      <c r="E319" s="113" t="s">
        <v>21</v>
      </c>
    </row>
    <row r="320" spans="1:5">
      <c r="A320" s="107">
        <v>35</v>
      </c>
      <c r="B320" s="103" t="s">
        <v>254</v>
      </c>
      <c r="C320" s="13" t="s">
        <v>222</v>
      </c>
      <c r="D320" s="105">
        <v>65.069999999999993</v>
      </c>
      <c r="E320" s="113" t="s">
        <v>21</v>
      </c>
    </row>
    <row r="321" spans="1:5">
      <c r="A321" s="107">
        <v>36</v>
      </c>
      <c r="B321" s="103" t="s">
        <v>255</v>
      </c>
      <c r="C321" s="13" t="s">
        <v>222</v>
      </c>
      <c r="D321" s="107">
        <v>64.66</v>
      </c>
      <c r="E321" s="113" t="s">
        <v>21</v>
      </c>
    </row>
    <row r="322" spans="1:5">
      <c r="A322" s="11">
        <v>37</v>
      </c>
      <c r="B322" s="103" t="s">
        <v>256</v>
      </c>
      <c r="C322" s="13" t="s">
        <v>222</v>
      </c>
      <c r="D322" s="105">
        <v>64.53</v>
      </c>
      <c r="E322" s="113" t="s">
        <v>21</v>
      </c>
    </row>
    <row r="323" spans="1:5">
      <c r="A323" s="107">
        <v>38</v>
      </c>
      <c r="B323" s="103" t="s">
        <v>257</v>
      </c>
      <c r="C323" s="13" t="s">
        <v>222</v>
      </c>
      <c r="D323" s="107">
        <v>64.06</v>
      </c>
      <c r="E323" s="113" t="s">
        <v>21</v>
      </c>
    </row>
    <row r="324" spans="1:5">
      <c r="A324" s="107">
        <v>39</v>
      </c>
      <c r="B324" s="103" t="s">
        <v>258</v>
      </c>
      <c r="C324" s="13" t="s">
        <v>222</v>
      </c>
      <c r="D324" s="105">
        <v>63.83</v>
      </c>
      <c r="E324" s="113" t="s">
        <v>21</v>
      </c>
    </row>
    <row r="325" spans="1:5">
      <c r="A325" s="11">
        <v>40</v>
      </c>
      <c r="B325" s="103" t="s">
        <v>259</v>
      </c>
      <c r="C325" s="13" t="s">
        <v>222</v>
      </c>
      <c r="D325" s="105">
        <v>63.8</v>
      </c>
      <c r="E325" s="113" t="s">
        <v>21</v>
      </c>
    </row>
    <row r="326" spans="1:5">
      <c r="A326" s="107">
        <v>41</v>
      </c>
      <c r="B326" s="103" t="s">
        <v>260</v>
      </c>
      <c r="C326" s="13" t="s">
        <v>222</v>
      </c>
      <c r="D326" s="107">
        <v>63.21</v>
      </c>
      <c r="E326" s="106" t="s">
        <v>34</v>
      </c>
    </row>
    <row r="327" spans="1:5">
      <c r="A327" s="107">
        <v>42</v>
      </c>
      <c r="B327" s="103" t="s">
        <v>261</v>
      </c>
      <c r="C327" s="13" t="s">
        <v>222</v>
      </c>
      <c r="D327" s="105">
        <v>63.13</v>
      </c>
      <c r="E327" s="106" t="s">
        <v>34</v>
      </c>
    </row>
    <row r="328" spans="1:5">
      <c r="A328" s="11">
        <v>43</v>
      </c>
      <c r="B328" s="103" t="s">
        <v>262</v>
      </c>
      <c r="C328" s="13" t="s">
        <v>222</v>
      </c>
      <c r="D328" s="107">
        <v>62.93</v>
      </c>
      <c r="E328" s="106" t="s">
        <v>34</v>
      </c>
    </row>
    <row r="329" spans="1:5">
      <c r="A329" s="107">
        <v>44</v>
      </c>
      <c r="B329" s="103" t="s">
        <v>263</v>
      </c>
      <c r="C329" s="13" t="s">
        <v>222</v>
      </c>
      <c r="D329" s="105">
        <v>62.9</v>
      </c>
      <c r="E329" s="106" t="s">
        <v>34</v>
      </c>
    </row>
    <row r="330" spans="1:5">
      <c r="A330" s="107">
        <v>45</v>
      </c>
      <c r="B330" s="103" t="s">
        <v>264</v>
      </c>
      <c r="C330" s="13" t="s">
        <v>222</v>
      </c>
      <c r="D330" s="105">
        <v>62.34</v>
      </c>
      <c r="E330" s="106" t="s">
        <v>34</v>
      </c>
    </row>
    <row r="331" spans="1:5">
      <c r="A331" s="11">
        <v>46</v>
      </c>
      <c r="B331" s="103" t="s">
        <v>265</v>
      </c>
      <c r="C331" s="13" t="s">
        <v>222</v>
      </c>
      <c r="D331" s="105">
        <v>61.78</v>
      </c>
      <c r="E331" s="106" t="s">
        <v>34</v>
      </c>
    </row>
    <row r="332" spans="1:5">
      <c r="A332" s="107">
        <v>47</v>
      </c>
      <c r="B332" s="103" t="s">
        <v>100</v>
      </c>
      <c r="C332" s="13" t="s">
        <v>222</v>
      </c>
      <c r="D332" s="105">
        <v>61.73</v>
      </c>
      <c r="E332" s="106" t="s">
        <v>34</v>
      </c>
    </row>
    <row r="333" spans="1:5">
      <c r="A333" s="107">
        <v>48</v>
      </c>
      <c r="B333" s="112" t="s">
        <v>266</v>
      </c>
      <c r="C333" s="13" t="s">
        <v>222</v>
      </c>
      <c r="D333" s="107">
        <v>61.4</v>
      </c>
      <c r="E333" s="106" t="s">
        <v>34</v>
      </c>
    </row>
    <row r="334" spans="1:5">
      <c r="A334" s="11">
        <v>49</v>
      </c>
      <c r="B334" s="103" t="s">
        <v>267</v>
      </c>
      <c r="C334" s="13" t="s">
        <v>222</v>
      </c>
      <c r="D334" s="105">
        <v>60.56</v>
      </c>
      <c r="E334" s="106" t="s">
        <v>34</v>
      </c>
    </row>
    <row r="335" spans="1:5">
      <c r="A335" s="107">
        <v>50</v>
      </c>
      <c r="B335" s="103" t="s">
        <v>268</v>
      </c>
      <c r="C335" s="13" t="s">
        <v>222</v>
      </c>
      <c r="D335" s="105">
        <v>60.56</v>
      </c>
      <c r="E335" s="106" t="s">
        <v>34</v>
      </c>
    </row>
    <row r="336" spans="1:5">
      <c r="A336" s="107">
        <v>51</v>
      </c>
      <c r="B336" s="103" t="s">
        <v>269</v>
      </c>
      <c r="C336" s="13" t="s">
        <v>222</v>
      </c>
      <c r="D336" s="105">
        <v>60.26</v>
      </c>
      <c r="E336" s="106" t="s">
        <v>34</v>
      </c>
    </row>
    <row r="337" spans="1:5">
      <c r="A337" s="11">
        <v>52</v>
      </c>
      <c r="B337" s="103" t="s">
        <v>270</v>
      </c>
      <c r="C337" s="13" t="s">
        <v>222</v>
      </c>
      <c r="D337" s="105">
        <v>60.14</v>
      </c>
      <c r="E337" s="106" t="s">
        <v>34</v>
      </c>
    </row>
    <row r="338" spans="1:5">
      <c r="A338" s="107">
        <v>53</v>
      </c>
      <c r="B338" s="103" t="s">
        <v>271</v>
      </c>
      <c r="C338" s="13" t="s">
        <v>222</v>
      </c>
      <c r="D338" s="105">
        <v>59.86</v>
      </c>
      <c r="E338" s="106" t="s">
        <v>34</v>
      </c>
    </row>
    <row r="339" spans="1:5">
      <c r="A339" s="107">
        <v>54</v>
      </c>
      <c r="B339" s="103" t="s">
        <v>272</v>
      </c>
      <c r="C339" s="13" t="s">
        <v>222</v>
      </c>
      <c r="D339" s="105">
        <v>59.04</v>
      </c>
      <c r="E339" s="106" t="s">
        <v>34</v>
      </c>
    </row>
    <row r="340" spans="1:5">
      <c r="A340" s="11">
        <v>55</v>
      </c>
      <c r="B340" s="103" t="s">
        <v>273</v>
      </c>
      <c r="C340" s="13" t="s">
        <v>222</v>
      </c>
      <c r="D340" s="105">
        <v>58.82</v>
      </c>
      <c r="E340" s="106" t="s">
        <v>34</v>
      </c>
    </row>
    <row r="341" spans="1:5">
      <c r="A341" s="107">
        <v>56</v>
      </c>
      <c r="B341" s="103" t="s">
        <v>274</v>
      </c>
      <c r="C341" s="13" t="s">
        <v>222</v>
      </c>
      <c r="D341" s="105">
        <v>58.7</v>
      </c>
      <c r="E341" s="106" t="s">
        <v>34</v>
      </c>
    </row>
    <row r="342" spans="1:5">
      <c r="A342" s="107">
        <v>57</v>
      </c>
      <c r="B342" s="103" t="s">
        <v>275</v>
      </c>
      <c r="C342" s="13" t="s">
        <v>222</v>
      </c>
      <c r="D342" s="107">
        <v>57.3</v>
      </c>
      <c r="E342" s="106" t="s">
        <v>34</v>
      </c>
    </row>
    <row r="343" spans="1:5">
      <c r="A343" s="11">
        <v>58</v>
      </c>
      <c r="B343" s="108" t="s">
        <v>276</v>
      </c>
      <c r="C343" s="13" t="s">
        <v>222</v>
      </c>
      <c r="D343" s="109">
        <v>57</v>
      </c>
      <c r="E343" s="106" t="s">
        <v>34</v>
      </c>
    </row>
    <row r="344" spans="1:5">
      <c r="A344" s="107">
        <v>59</v>
      </c>
      <c r="B344" s="103" t="s">
        <v>277</v>
      </c>
      <c r="C344" s="103" t="s">
        <v>222</v>
      </c>
      <c r="D344" s="107">
        <v>55.66</v>
      </c>
      <c r="E344" s="106" t="s">
        <v>34</v>
      </c>
    </row>
    <row r="345" spans="1:5">
      <c r="A345" s="107">
        <v>60</v>
      </c>
      <c r="B345" s="103" t="s">
        <v>278</v>
      </c>
      <c r="C345" s="13" t="s">
        <v>222</v>
      </c>
      <c r="D345" s="105">
        <v>54.5</v>
      </c>
      <c r="E345" s="106" t="s">
        <v>34</v>
      </c>
    </row>
    <row r="346" spans="1:5">
      <c r="A346" s="11">
        <v>61</v>
      </c>
      <c r="B346" s="103" t="s">
        <v>95</v>
      </c>
      <c r="C346" s="13" t="s">
        <v>222</v>
      </c>
      <c r="D346" s="105">
        <v>54.26</v>
      </c>
      <c r="E346" s="106" t="s">
        <v>34</v>
      </c>
    </row>
    <row r="350" spans="1:5">
      <c r="B350" s="114" t="s">
        <v>279</v>
      </c>
    </row>
    <row r="351" spans="1:5">
      <c r="B351" s="115" t="s">
        <v>280</v>
      </c>
    </row>
    <row r="352" spans="1:5">
      <c r="B352" s="115" t="s">
        <v>281</v>
      </c>
    </row>
    <row r="353" spans="2:2">
      <c r="B353" s="115" t="s">
        <v>284</v>
      </c>
    </row>
    <row r="354" spans="2:2">
      <c r="B354" s="115" t="s">
        <v>285</v>
      </c>
    </row>
    <row r="355" spans="2:2">
      <c r="B355" s="115" t="s">
        <v>286</v>
      </c>
    </row>
    <row r="356" spans="2:2">
      <c r="B356" s="115" t="s">
        <v>287</v>
      </c>
    </row>
    <row r="357" spans="2:2">
      <c r="B357" s="114" t="s">
        <v>282</v>
      </c>
    </row>
    <row r="358" spans="2:2">
      <c r="B358" s="114" t="s">
        <v>283</v>
      </c>
    </row>
  </sheetData>
  <mergeCells count="142">
    <mergeCell ref="A281:B281"/>
    <mergeCell ref="C281:E281"/>
    <mergeCell ref="A282:B282"/>
    <mergeCell ref="C282:E282"/>
    <mergeCell ref="A284:A285"/>
    <mergeCell ref="B284:B285"/>
    <mergeCell ref="C284:C285"/>
    <mergeCell ref="E284:E285"/>
    <mergeCell ref="A1:L1"/>
    <mergeCell ref="A2:L2"/>
    <mergeCell ref="A3:L3"/>
    <mergeCell ref="A4:L4"/>
    <mergeCell ref="A5:B5"/>
    <mergeCell ref="C5:L5"/>
    <mergeCell ref="A278:E278"/>
    <mergeCell ref="A279:E279"/>
    <mergeCell ref="A280:E280"/>
    <mergeCell ref="A68:K68"/>
    <mergeCell ref="A69:K69"/>
    <mergeCell ref="A70:K70"/>
    <mergeCell ref="A71:K71"/>
    <mergeCell ref="A72:B72"/>
    <mergeCell ref="C72:K72"/>
    <mergeCell ref="A6:B6"/>
    <mergeCell ref="C6:L6"/>
    <mergeCell ref="A8:A9"/>
    <mergeCell ref="B8:B9"/>
    <mergeCell ref="C8:C9"/>
    <mergeCell ref="D8:E8"/>
    <mergeCell ref="H8:I8"/>
    <mergeCell ref="K8:K9"/>
    <mergeCell ref="L8:L9"/>
    <mergeCell ref="A103:B103"/>
    <mergeCell ref="C103:K103"/>
    <mergeCell ref="A104:B104"/>
    <mergeCell ref="C104:K104"/>
    <mergeCell ref="A73:B73"/>
    <mergeCell ref="C73:K73"/>
    <mergeCell ref="A75:A76"/>
    <mergeCell ref="B75:B76"/>
    <mergeCell ref="C75:C76"/>
    <mergeCell ref="D75:E75"/>
    <mergeCell ref="H75:I75"/>
    <mergeCell ref="K75:K76"/>
    <mergeCell ref="K106:K107"/>
    <mergeCell ref="A250:M250"/>
    <mergeCell ref="A251:M251"/>
    <mergeCell ref="A252:M252"/>
    <mergeCell ref="A253:B253"/>
    <mergeCell ref="C253:M253"/>
    <mergeCell ref="A105:B105"/>
    <mergeCell ref="A106:A107"/>
    <mergeCell ref="B106:B107"/>
    <mergeCell ref="C106:C107"/>
    <mergeCell ref="D106:E106"/>
    <mergeCell ref="H106:I106"/>
    <mergeCell ref="A128:B128"/>
    <mergeCell ref="C128:K128"/>
    <mergeCell ref="A129:B129"/>
    <mergeCell ref="C129:K129"/>
    <mergeCell ref="A131:A132"/>
    <mergeCell ref="B131:B132"/>
    <mergeCell ref="C131:C132"/>
    <mergeCell ref="D131:E131"/>
    <mergeCell ref="H131:I131"/>
    <mergeCell ref="A169:K169"/>
    <mergeCell ref="A170:K170"/>
    <mergeCell ref="A171:K171"/>
    <mergeCell ref="J257:L257"/>
    <mergeCell ref="M257:M258"/>
    <mergeCell ref="J261:L261"/>
    <mergeCell ref="A124:K124"/>
    <mergeCell ref="A125:K125"/>
    <mergeCell ref="A126:K126"/>
    <mergeCell ref="A254:B254"/>
    <mergeCell ref="C254:M254"/>
    <mergeCell ref="A255:B255"/>
    <mergeCell ref="C255:M255"/>
    <mergeCell ref="A257:A258"/>
    <mergeCell ref="B257:B258"/>
    <mergeCell ref="C257:C258"/>
    <mergeCell ref="D257:E257"/>
    <mergeCell ref="F257:G257"/>
    <mergeCell ref="H257:I257"/>
    <mergeCell ref="K131:K132"/>
    <mergeCell ref="A153:K153"/>
    <mergeCell ref="A154:K154"/>
    <mergeCell ref="A155:K155"/>
    <mergeCell ref="A156:K156"/>
    <mergeCell ref="A157:B157"/>
    <mergeCell ref="C157:K157"/>
    <mergeCell ref="A127:K127"/>
    <mergeCell ref="A172:K172"/>
    <mergeCell ref="A173:B173"/>
    <mergeCell ref="C173:K173"/>
    <mergeCell ref="A158:B158"/>
    <mergeCell ref="C158:K158"/>
    <mergeCell ref="A160:A161"/>
    <mergeCell ref="B160:B161"/>
    <mergeCell ref="C160:C161"/>
    <mergeCell ref="D160:E160"/>
    <mergeCell ref="H160:I160"/>
    <mergeCell ref="K160:K161"/>
    <mergeCell ref="A200:K200"/>
    <mergeCell ref="A201:K201"/>
    <mergeCell ref="A202:K202"/>
    <mergeCell ref="A203:K203"/>
    <mergeCell ref="A204:B204"/>
    <mergeCell ref="C204:K204"/>
    <mergeCell ref="A174:B174"/>
    <mergeCell ref="C174:K174"/>
    <mergeCell ref="A176:A177"/>
    <mergeCell ref="B176:B177"/>
    <mergeCell ref="C176:C177"/>
    <mergeCell ref="D176:E176"/>
    <mergeCell ref="H176:I176"/>
    <mergeCell ref="K176:K177"/>
    <mergeCell ref="A237:M237"/>
    <mergeCell ref="A238:M238"/>
    <mergeCell ref="A239:M239"/>
    <mergeCell ref="A240:B240"/>
    <mergeCell ref="C240:M240"/>
    <mergeCell ref="A241:B241"/>
    <mergeCell ref="C241:M241"/>
    <mergeCell ref="A205:B205"/>
    <mergeCell ref="C205:K205"/>
    <mergeCell ref="A207:A208"/>
    <mergeCell ref="B207:B208"/>
    <mergeCell ref="C207:C208"/>
    <mergeCell ref="D207:E207"/>
    <mergeCell ref="H207:I207"/>
    <mergeCell ref="K207:K208"/>
    <mergeCell ref="A242:B242"/>
    <mergeCell ref="C242:M242"/>
    <mergeCell ref="A244:A245"/>
    <mergeCell ref="B244:B245"/>
    <mergeCell ref="C244:C245"/>
    <mergeCell ref="D244:E244"/>
    <mergeCell ref="F244:G244"/>
    <mergeCell ref="H244:I244"/>
    <mergeCell ref="J244:L244"/>
    <mergeCell ref="M244:M2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2014-02-10T10:39:29Z</dcterms:modified>
</cp:coreProperties>
</file>